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drawings/drawing17.xml" ContentType="application/vnd.openxmlformats-officedocument.drawing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Au PHASE11 265, 270, 238c, 240c, 243b JN2005\DataPacks\"/>
    </mc:Choice>
  </mc:AlternateContent>
  <xr:revisionPtr revIDLastSave="0" documentId="13_ncr:1_{64BF78A7-5784-459A-A02C-9332F6980CD9}" xr6:coauthVersionLast="47" xr6:coauthVersionMax="47" xr10:uidLastSave="{00000000-0000-0000-0000-000000000000}"/>
  <bookViews>
    <workbookView xWindow="-120" yWindow="-120" windowWidth="29040" windowHeight="15840" tabRatio="947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PA" sheetId="47897" r:id="rId8"/>
    <sheet name="AR Digest 10-50g" sheetId="47898" r:id="rId9"/>
    <sheet name="CNL" sheetId="47899" r:id="rId10"/>
    <sheet name="IRC" sheetId="47900" r:id="rId11"/>
    <sheet name="4-Acid" sheetId="47901" r:id="rId12"/>
    <sheet name="Aqua Regia" sheetId="47902" r:id="rId13"/>
    <sheet name="Fusion XRF" sheetId="47903" r:id="rId14"/>
    <sheet name="Thermograv" sheetId="47904" r:id="rId15"/>
    <sheet name="Laser Ablation" sheetId="47905" r:id="rId16"/>
    <sheet name="INAA" sheetId="47906" r:id="rId17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6" i="47895" s="1"/>
  <c r="I24" i="47895"/>
  <c r="I25" i="47895"/>
  <c r="H23" i="47895"/>
  <c r="I27" i="47895" l="1"/>
  <c r="J22" i="47895" s="1"/>
  <c r="J6" i="47895"/>
  <c r="J7" i="47895"/>
  <c r="J8" i="47895"/>
  <c r="J3" i="47895" l="1"/>
  <c r="J23" i="47895" s="1"/>
  <c r="J17" i="47895"/>
  <c r="J14" i="47895"/>
  <c r="J11" i="47895"/>
  <c r="J13" i="47895"/>
  <c r="J21" i="47895"/>
  <c r="J20" i="47895"/>
  <c r="J10" i="47895"/>
  <c r="J19" i="47895"/>
  <c r="J18" i="47895"/>
  <c r="J16" i="47895"/>
  <c r="J12" i="47895"/>
  <c r="J15" i="47895"/>
  <c r="J9" i="47895"/>
  <c r="J5" i="47895"/>
  <c r="J4" i="47895"/>
  <c r="J25" i="47895" l="1"/>
  <c r="J26" i="47895" s="1"/>
  <c r="J24" i="4789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E6F1BFEA-3514-4008-9A70-18B676A763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440F0476-FA60-4216-AF19-44D3B70860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0B674A6E-CFA7-4C28-AA6A-8D54AFC062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139709D6-5D12-431C-BDEA-00F883B5A8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35C60742-1D74-4F6B-BFD2-0D9C9B384D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92AB311F-7FE2-4EC2-8B16-9475CDD293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1660BA2C-774C-4484-AB46-79DD2827C8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2A1D05C1-7597-416E-A48F-309B914B1F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C466C8FD-1E48-4A4D-852E-366A30290D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54285E30-9828-44FE-86FC-27272854D8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EC7E8572-B758-4EAC-B75C-418E76B2E8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B1FAFFE4-B3A8-4F83-9F42-EA40433334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D92EC402-D4FF-4466-807A-FDDCFC220A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0A32126F-ED68-4707-AB1C-99E172D672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7905B8C6-B8BF-4D12-8756-F9ACFD5AD4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FFDB741E-D49B-441B-BB56-91687F267D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C32984BA-D9CF-425E-8D90-CF7E3946D1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60DCA198-BB1D-467D-9E11-C1E8E2A54F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5DE200DA-9C0E-4DD5-92A5-ACADEAF9CF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8092EF4C-A82A-43BC-8D70-B171331ECE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77F82342-29B2-4FC0-B43B-C11A71019B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2224F500-7D05-460E-AD83-68B615DF99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2CD9AF8B-303D-4994-A249-8FF56F4B81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CFDF8446-CE5C-4B83-A3DC-3AABF4B59A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222414D5-B68B-4054-9E8C-CACD847088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9F1A4BE9-6C7B-4CC0-BFA6-AA15679E3B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E66FB81E-4BCB-4F0A-91E5-41B1971B1C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B609BD02-1BFB-4297-BA8F-6AB742F0BA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52F08E9A-7D20-4A16-B525-B15FE221C7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A08D5563-928D-4358-9180-BC3B2463D8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81F1ECA4-E6A3-4CDB-A25D-8F9C58B525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6A32F4AF-CD6F-4DB1-9DF3-ABB131C740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C13B7A57-BE40-4BB1-BD98-E30A872442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007D902E-E0FE-401F-BC70-603C7C1D44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1BD6D460-386B-4443-9806-77A49B74D5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9801A525-5D2E-4E2F-B508-D210E14AC9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92B8FB1B-82E8-4F51-99D9-50695C528E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A043F0AC-665A-40E7-82E2-0708692ED1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3A3952B1-3B27-4120-8CCB-C9BCE143F2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9DF28776-988A-4AB9-B923-D57F411193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1DFA36EE-22F8-41BC-9A40-2E7D0B7F70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5905E03F-B52D-4D58-B317-FE2A58E538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CA860C03-1411-49A2-9F62-D8B9BCD1FB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8BF72A83-EB91-4A3D-A0F1-C6FA719B78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872BF471-D762-49F1-8E3B-FC198FBFAE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D1E9D486-63FB-4239-84A4-7583771C3A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2C896B8A-CB9D-4061-8865-BFD5D62C17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B175EE7B-825C-4419-97DC-2CB7709B08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786191A5-FC1A-44D8-9B9E-359347302B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76B72196-0F7F-4331-A678-349239A44E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02EC9A22-5AAA-4823-AED7-8F05119723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2" authorId="0" shapeId="0" xr:uid="{870082F5-265A-4F4D-B1DB-E06F6A43A1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" authorId="0" shapeId="0" xr:uid="{A6837856-511B-4209-820E-FA24B9CC11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" authorId="0" shapeId="0" xr:uid="{05C1F0CA-1BF4-4B95-93AC-473C227A1D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" authorId="0" shapeId="0" xr:uid="{52D19D74-2096-495D-822F-65FBD91BD6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" authorId="0" shapeId="0" xr:uid="{BD2EF6B5-F288-4948-997C-25FF924141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" authorId="0" shapeId="0" xr:uid="{4D317BF6-52E3-43F7-A023-6AA19B044E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9974DDC5-C29E-4D92-9CA0-B3AC2A6D22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" authorId="0" shapeId="0" xr:uid="{05011024-B174-43B2-86EB-D2C4485C90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" authorId="0" shapeId="0" xr:uid="{5C3C0C27-D7E4-4FEE-A40E-877FD55E00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9" authorId="0" shapeId="0" xr:uid="{60423329-E99A-46F4-AFDB-B29EB2B46D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2" authorId="0" shapeId="0" xr:uid="{26778A46-6BA2-42EC-8658-E703B7C5B3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5" authorId="0" shapeId="0" xr:uid="{3CAC3F2B-9CF8-4216-BBA8-33C1E9C6F5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8" authorId="0" shapeId="0" xr:uid="{8ECA6E86-3750-4E48-A8A1-6BD0B13871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E79E216A-2A86-4ED8-8921-16B2DE956E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4" authorId="0" shapeId="0" xr:uid="{EE9AC2D8-00A2-4DFB-9806-F565F9C029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7" authorId="0" shapeId="0" xr:uid="{21A21E02-4F4E-439F-844B-FBD0A6FC98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A952D29C-3453-419C-AC47-97B3C2BDAF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C4367AC0-F9A9-4157-8D7F-79F90FACAF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6" authorId="0" shapeId="0" xr:uid="{802C23D3-3835-428F-BA2D-97A2FBFFD3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9" authorId="0" shapeId="0" xr:uid="{32D84A33-62A7-4852-A1E9-CCED66F422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B7DC643D-16FD-45BF-8F0A-50231FE64E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5" authorId="0" shapeId="0" xr:uid="{81F91443-618B-43EF-9FCB-132EFC79E1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8" authorId="0" shapeId="0" xr:uid="{D9A3E253-95C5-4BB6-9FE4-EC624E8537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0E16597D-3496-45FD-A509-E82AEE91AB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42FB1A51-1C5B-4D7C-A6B8-BD18F40286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7" authorId="0" shapeId="0" xr:uid="{381B998D-6F68-4A4D-BF8C-06A232505A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0" authorId="0" shapeId="0" xr:uid="{54D7397E-B025-49FA-AF5A-9334BFBB4C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6306970C-1405-40EF-9D18-EDA3999F7D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3B5FAD10-F240-4A93-B49A-C376E7B36A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305D7E32-590E-483E-BB26-E675C873D6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E0C4857B-05E3-4598-99C7-541C04B22D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93EB332C-4535-4303-B4D2-9335D16D1E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1748F1B-3270-4B5B-95B3-6D559CFD5E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F202E198-BC0A-4D84-BD27-390C2A695F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D5727E5B-5F8E-4F8A-A6E6-4215BFEF9F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179F26B6-5DCC-43BA-AAC3-FBB4538353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04C5E625-A883-48E3-AB22-623EA162D6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F3352850-3FF4-49A0-8937-CE6B5B0187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54B953B5-02E8-443D-9C7C-EFECA29373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0BB79DAF-3E6E-498D-BD0B-316DC2A715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896A348B-F7AF-4A00-B20F-03ACA38528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5FC59FA5-75C9-472C-B7E8-70CD9B1FDD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F593394F-F213-4EDF-B3C7-18B4694D73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BC547CC1-98DA-4396-AFAC-96A6EB6849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C841E917-8665-4087-B94A-E1135E418F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69DA605F-959A-446B-917A-5AA903DA54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8A830862-A1FE-4877-AA27-D8B8C9F401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64F3D088-0508-4645-80CC-F624AEE95A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1290FF6D-5A46-4896-88BC-BD60373747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2389BB94-10B6-4B87-865F-2D5370E47D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099DE236-58BF-4052-B467-47C8384844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4D07FB33-E749-48FB-B3BF-23568AB865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BF21D937-6AC4-485D-B1C3-4D58ABA3C1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1EDB49B3-AB1F-46E0-A14B-15DAB5F5E0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02673CBD-DB2E-4E35-913E-2887DC35F5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6951DCA5-C0F0-4FD4-8DE0-608D25EE9D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3FE242E4-8441-4D33-8E90-D496B7C362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DB88D949-01B3-4BDC-9FF0-359497384B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06433DC8-4486-4AD0-BD4A-6177A84364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A67B226E-6024-4A72-8EFF-1A88A4AF3C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C6E14DD3-02A6-4D16-A87A-081E4FE6B2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85D88CE1-F66B-434B-A442-55C56B9B08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9DB2F8B3-B7DF-4C56-985B-59F2626AF1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208DDEB0-C404-43FC-906C-B29D9ABC2C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C10BBF46-3698-4A9F-992B-5E004B2E94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F5728EAB-53EC-4015-9FB4-9706D339E4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6CA26CAB-A005-4F39-9AB8-E2A89FCBCF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53DF7842-CE9A-4ACD-A54D-DED7AFC13C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54DACC56-57D6-4D7A-8D71-07D8B1A19A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1FCB2E1A-837B-4F7E-95BA-624EABA296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 xr:uid="{5939EA1C-52F6-4CBE-8792-501957D2CD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 xr:uid="{113FD9A0-E3DF-4F60-A771-5295ABE01F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 xr:uid="{6DFA399A-8ADB-4116-94DE-828CE1C13E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737B786E-D46C-4633-80CA-6AFD9E4F42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880FDB40-7979-43BF-96DB-D8F8242F00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7BF8D42F-13C1-49BE-A4E5-E5E8C5CAD4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 xr:uid="{4F0B11DA-581A-4E76-83FD-0DC5C77E38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 xr:uid="{9222AF28-DF82-42CA-A923-59B0FF68C4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 shapeId="0" xr:uid="{5195A78E-12BA-4F2F-A7F7-BCA33E531A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3" authorId="0" shapeId="0" xr:uid="{EBDAA5F4-8142-479B-88B0-F692598E61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 shapeId="0" xr:uid="{6DA3D779-02F3-4017-B0C6-6641781B33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 xr:uid="{54C46D53-6B4E-471C-B7BC-A6EE1CC482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 shapeId="0" xr:uid="{1A95E4D7-E05B-4B09-BD2C-02DC0F0141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 shapeId="0" xr:uid="{C0988C57-AA7F-4027-9646-2617704176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 shapeId="0" xr:uid="{758B101F-C890-46D2-AD52-4C74FBC0D7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 shapeId="0" xr:uid="{A400EDFF-125E-4F7D-92BB-194B97E641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1" authorId="0" shapeId="0" xr:uid="{B3307393-248C-4F47-A498-17EE36EB78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 shapeId="0" xr:uid="{F5639E41-722A-4AAC-AE04-A3F012F567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8" authorId="0" shapeId="0" xr:uid="{99E5CDAC-EC1A-4640-96D0-D295897B53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6" authorId="0" shapeId="0" xr:uid="{57E8CE12-4394-4823-97AC-83A90AB0F9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4" authorId="0" shapeId="0" xr:uid="{146B88D8-49A0-40BC-BC27-3DE731528B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2" authorId="0" shapeId="0" xr:uid="{8881AA57-8326-49F0-913D-4A1123D235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0" authorId="0" shapeId="0" xr:uid="{41DC24C1-1675-4ED6-985C-54FAB4FDFF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8" authorId="0" shapeId="0" xr:uid="{796D0715-1B20-426F-86E6-2A7203EDE4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151CB01-4255-4673-A03C-60FC98DA6A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8B609020-1B06-489D-8FAB-716870190C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EF1CEE3B-0C31-48B9-BE40-A3A4955BEA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0960F312-A0E3-4C9E-B883-9FD690B1BD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EC7D4C50-12E3-4E7C-AC15-0903CBA9B7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100D22CE-CCA6-42EA-B181-704749071E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6CCC6CF2-F298-4A0B-9E9B-966669946B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BC03D2F8-DBB7-4F6F-90BE-4B7A3EC25D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78324669-AB51-48BE-B52A-46D9E8A3AC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050F03CE-5703-443B-A89A-E22ED533CF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A732C5C4-A3B5-403F-826C-A14D802542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7C2B5CE9-A244-44B4-A870-5B323E30E1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258D8DD5-5B0C-4744-8217-2CC5767A72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5A551AFA-4E49-4F8D-93A6-8B90062114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752A288E-C8E4-495F-8A87-5EC04685FB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8843A8C3-76EC-44A9-BDAD-F38B3870E3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6925A758-0A88-4CE9-9AF4-17F21A21E1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ABDABF9C-1052-4EBF-8B08-68605442C1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B422E82A-0530-4F7F-8252-09F4EDF987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49BA1F18-FC70-4734-A0F1-67EF1914DD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80E5AD8C-A6A8-4323-B2D9-36FF2CDAB1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68E99467-CA34-4E43-BAD6-A5CFC110B9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30EAC465-69ED-441C-96E3-7270415C10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CD9388BF-DAB0-4D3D-8DAB-B3E22B2938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81E299BA-7FD0-4223-900D-12AD339B85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9B232FE9-5D60-41B7-9E51-05A580383A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7184EE1F-7663-467A-B0C7-157285003E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932ECD81-BFB6-45F8-8E99-AFC21E09D9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F986FCF5-F93E-43FF-AD19-5684D7B356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8AC7F906-6DBA-4BF3-BAC1-338866C44E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45436DD5-3B85-41C1-A85B-E5A55E7E02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FE3BE26C-3FAA-4ECA-9F0E-5B6EC8F547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 xr:uid="{BD0F8E38-9FD2-47C8-90BE-E3428BB575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A9B676ED-8A7D-4E51-95DF-41D8F9EE8B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F0046FBC-499F-4CE1-9C6F-A868AF47FF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4740284F-B7AD-4254-8F7B-1E1E996D36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4D91B26E-7706-4FD3-BDE0-F31C6A67D3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35F7128E-3FCC-419C-8A4A-CCB95F7E78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 xr:uid="{A0C9B947-FC19-4044-9569-21A52C8063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 xr:uid="{E7C86CF3-D276-4989-A3F0-A816113DA6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 xr:uid="{8F6D2B0C-9908-4F25-921B-36A54D67F0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EE41F006-8DE8-4A59-961C-E3D4ECAF53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361DF06D-F640-4877-A389-B902A3F9BA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98F58ADE-9646-46B2-8A96-66CE55F6A8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99ACAAE5-68C7-4B6F-BD02-DAD7181761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 xr:uid="{EAB98C4B-FD87-47EF-B884-2AB66D7B06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 shapeId="0" xr:uid="{471B5180-C3EA-450F-8ABE-CF7E548439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2" authorId="0" shapeId="0" xr:uid="{6E39E8EF-BAC9-4014-AD4D-480176E85D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0" authorId="0" shapeId="0" xr:uid="{59F01962-BD6C-436A-8AD4-DE790BCEB5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8" authorId="0" shapeId="0" xr:uid="{150CA8EE-751C-49DF-B700-889D0A5289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6" authorId="0" shapeId="0" xr:uid="{784C89A7-C309-4468-8621-A3F71C8A1A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4" authorId="0" shapeId="0" xr:uid="{28677CAB-F8A4-4F35-B1B5-E9D4B6F106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3" authorId="0" shapeId="0" xr:uid="{525ADB60-97B9-41E8-961A-F86814AAE3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1" authorId="0" shapeId="0" xr:uid="{299E2D55-A868-4F30-AB46-FA04B252AE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9" authorId="0" shapeId="0" xr:uid="{7AECA2FB-B048-46CF-85D8-5857FD77A7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7" authorId="0" shapeId="0" xr:uid="{690210E1-0D10-4ECA-AF38-44B72F3BD6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5" authorId="0" shapeId="0" xr:uid="{D4AB56CF-BE5A-4A51-AFB0-9F27AEB9A5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3" authorId="0" shapeId="0" xr:uid="{B2B2C17E-EB7F-462C-B39D-D0EF0ECFB5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1" authorId="0" shapeId="0" xr:uid="{91FEED0B-8421-4ACF-8E36-CE9005CB97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9" authorId="0" shapeId="0" xr:uid="{A9AAE4DC-B5E4-4226-BCAA-A7E0D03B8D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8" authorId="0" shapeId="0" xr:uid="{217DBFDC-EADF-46C7-BF60-7D00541BB7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6" authorId="0" shapeId="0" xr:uid="{9A2A87B7-4212-4381-9156-B64B286B5B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5" authorId="0" shapeId="0" xr:uid="{2CA1370C-AD53-494A-8B0D-75C72406DE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3" authorId="0" shapeId="0" xr:uid="{E0C37122-B8AF-4427-9DE5-E4991FB50D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7F514F4C-8E7D-4950-A9EA-BBEDE8C9E6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FC8890BB-6D9D-4BDA-BB73-36DE633313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899354BE-C2A7-4DE2-B4B3-472A0E4B16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DDC7216C-49C7-4CE7-AD4D-C9864A871F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47D6F72C-E666-4B1B-9A94-CCBB6D607A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F83FE607-3F53-4E76-A874-7226EEA32F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BD883881-8301-4E48-95B7-CE8BCE97A8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6F36058F-B7DC-4331-92AA-2F959127B1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401E8FA-A90F-4014-AD45-53FFAB5EFC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49C45546-0A17-4919-8098-A76F96CCC0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C2AB24B7-D269-466D-86FD-49C004B421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F3B34A5C-D60B-49AB-8579-85C37FED25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F5D172CA-3EE0-419C-88B2-F80E8DF914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238ECE38-C772-4460-AD0A-56F842CF05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C17EEB2E-97CB-4774-BF4A-A72EF1A3F8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4235DC72-F4C3-4232-85E8-B7C2431DE8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BE1ECF72-AFFC-4750-9428-541087BDE4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4E888CC2-DB88-4424-ADA9-6E03EF2FDB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6452E77E-D466-4A31-9247-8F8DB9ABD1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DFC3C098-F519-4F70-8B1D-3479EEB23D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7" authorId="0" shapeId="0" xr:uid="{879A0B09-2FAF-4C88-A94C-30DE985335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ED56A12B-4B9A-40EF-9BF1-CC9360016B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228CEC14-A40B-4801-B4B5-94CC8DCE0C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9" authorId="0" shapeId="0" xr:uid="{4EB017AE-4CAF-4D39-8BCB-4BCF0F8272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093FB2BB-173D-48AF-82B3-CC999CC2B5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<sst xmlns="http://schemas.openxmlformats.org/spreadsheetml/2006/main" count="15128" uniqueCount="750">
  <si>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</si>
  <si>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</si>
  <si>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</si>
  <si>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</si>
  <si>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</si>
  <si>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</si>
  <si>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</si>
  <si>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</si>
  <si>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</si>
  <si>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</si>
  <si>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</si>
  <si>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</si>
  <si>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</si>
  <si>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</si>
  <si>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</si>
  <si>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</si>
  <si>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</si>
  <si>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</si>
  <si>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</si>
  <si>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</si>
  <si>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</si>
  <si>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</si>
  <si>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</si>
  <si>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</si>
  <si>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</si>
  <si>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</si>
  <si>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</si>
  <si>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</si>
  <si>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</si>
  <si>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</si>
  <si>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</si>
  <si>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</si>
  <si>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</si>
  <si>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</si>
  <si>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</si>
  <si>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</si>
  <si>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</si>
  <si>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</si>
  <si>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</si>
  <si>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</si>
  <si>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</si>
  <si>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</si>
  <si>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</si>
  <si>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</si>
  <si>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</si>
  <si>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</si>
  <si>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</si>
  <si>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</si>
  <si>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</si>
  <si>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</si>
  <si>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</si>
  <si>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</si>
  <si>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</si>
  <si>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</si>
  <si>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</si>
  <si>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</si>
  <si>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</si>
  <si>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</si>
  <si>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</si>
  <si>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</si>
  <si>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</si>
  <si>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</si>
  <si>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</si>
  <si>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</si>
  <si>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</si>
  <si>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</si>
  <si>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</si>
  <si>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</si>
  <si>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</si>
  <si>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</si>
  <si>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</si>
  <si>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</si>
  <si>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</si>
  <si>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</si>
  <si>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</si>
  <si>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</si>
  <si>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</si>
  <si>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</si>
  <si>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</si>
  <si>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</si>
  <si>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</si>
  <si>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</si>
  <si>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</si>
  <si>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</si>
  <si>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</si>
  <si>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</si>
  <si>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</si>
  <si>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</si>
  <si>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</si>
  <si>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</si>
  <si>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</si>
  <si>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</si>
  <si>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</si>
  <si>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</si>
  <si>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</si>
  <si>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</si>
  <si>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</si>
  <si>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</si>
  <si>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</si>
  <si>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</si>
  <si>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</si>
  <si>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</si>
  <si>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</si>
  <si>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</si>
  <si>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</si>
  <si>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</si>
  <si>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</si>
  <si>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</si>
  <si>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</si>
  <si>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</si>
  <si>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</si>
  <si>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</si>
  <si>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ALS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</si>
  <si>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</si>
  <si>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</si>
  <si>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</si>
  <si>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</si>
  <si>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</si>
  <si>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</si>
  <si>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</si>
  <si>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</si>
  <si>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</si>
  <si>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</si>
  <si>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</si>
  <si>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</si>
  <si>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</si>
  <si>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</si>
  <si>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</si>
  <si>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</si>
  <si>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</si>
  <si>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</si>
  <si>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</si>
  <si>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</si>
  <si>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</si>
  <si>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</si>
  <si>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</si>
  <si>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</si>
  <si>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</si>
  <si>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</si>
  <si>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</si>
  <si>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</si>
  <si>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</si>
  <si>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</si>
  <si>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</si>
  <si>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</si>
  <si>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</si>
  <si>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</si>
  <si>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</si>
  <si>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</si>
  <si>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</si>
  <si>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</si>
  <si>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</si>
  <si>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</si>
  <si>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</si>
  <si>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</si>
  <si>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</si>
  <si>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</si>
  <si>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</si>
  <si>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</si>
  <si>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</si>
  <si>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</si>
  <si>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</si>
  <si>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</si>
  <si>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</si>
  <si>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</si>
  <si>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</si>
  <si>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</si>
  <si>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</si>
  <si>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</si>
  <si>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</si>
  <si>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</si>
  <si>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</si>
  <si>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</si>
  <si>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</si>
  <si>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</si>
  <si>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</si>
  <si>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</si>
  <si>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</si>
  <si>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</si>
  <si>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</si>
  <si>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</si>
  <si>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</si>
  <si>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</si>
  <si>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</si>
  <si>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</si>
  <si>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</si>
  <si>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</si>
  <si>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</si>
  <si>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</si>
  <si>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</si>
  <si>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</si>
  <si>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</si>
  <si>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</si>
  <si>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</si>
  <si>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</si>
  <si>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</si>
  <si>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</si>
  <si>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</si>
  <si>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</si>
  <si>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</si>
  <si>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</si>
  <si>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</si>
  <si>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</si>
  <si>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</si>
  <si>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</si>
  <si>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</si>
  <si>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Aqua Regia Digestion</t>
  </si>
  <si>
    <t>Cl</t>
  </si>
  <si>
    <t>Laser Ablation ICP-MS</t>
  </si>
  <si>
    <t>Instrumental Neutron Activation Analysis</t>
  </si>
  <si>
    <t>&lt; 10000</t>
  </si>
  <si>
    <t>&lt; 20</t>
  </si>
  <si>
    <t>Ir</t>
  </si>
  <si>
    <t>Br</t>
  </si>
  <si>
    <t>&lt; 6</t>
  </si>
  <si>
    <t>&lt; 200</t>
  </si>
  <si>
    <t>Pb Fire Assay</t>
  </si>
  <si>
    <t>PhotonAssay</t>
  </si>
  <si>
    <t>Aqua Regia Digestion (sample weights 10-50g)</t>
  </si>
  <si>
    <t>Cyanide Leach</t>
  </si>
  <si>
    <t>&lt; 0.002</t>
  </si>
  <si>
    <t>&lt; 0.001</t>
  </si>
  <si>
    <t>Au, ppm</t>
  </si>
  <si>
    <t>Ag, ppm</t>
  </si>
  <si>
    <t>As, ppm</t>
  </si>
  <si>
    <t>Bi, ppm</t>
  </si>
  <si>
    <t>Cd, ppm</t>
  </si>
  <si>
    <t>Cu, ppm</t>
  </si>
  <si>
    <t>Er, ppm</t>
  </si>
  <si>
    <t>Re, ppm</t>
  </si>
  <si>
    <t>S, wt.%</t>
  </si>
  <si>
    <t>Sb, ppm</t>
  </si>
  <si>
    <t>Te, ppm</t>
  </si>
  <si>
    <t>W, ppm</t>
  </si>
  <si>
    <t>B, ppm</t>
  </si>
  <si>
    <t>Ge, ppm</t>
  </si>
  <si>
    <t>Hg, ppm</t>
  </si>
  <si>
    <t>Lab</t>
  </si>
  <si>
    <t>No</t>
  </si>
  <si>
    <t>2.00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</si>
  <si>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</si>
  <si>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</si>
  <si>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</si>
  <si>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</si>
  <si>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</si>
  <si>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</si>
  <si>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</si>
  <si>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</si>
  <si>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</si>
  <si>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</si>
  <si>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</si>
  <si>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</si>
  <si>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</si>
  <si>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</si>
  <si>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</si>
  <si>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</si>
  <si>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</si>
  <si>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</si>
  <si>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</si>
  <si>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</si>
  <si>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</si>
  <si>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</si>
  <si>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</si>
  <si>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</si>
  <si>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1.26</t>
  </si>
  <si>
    <t>1.27</t>
  </si>
  <si>
    <t>1.28</t>
  </si>
  <si>
    <t>1.29</t>
  </si>
  <si>
    <t>1.30</t>
  </si>
  <si>
    <t>FA*AAS</t>
  </si>
  <si>
    <t>FA*OES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</si>
  <si>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</si>
  <si>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</si>
  <si>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</si>
  <si>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</si>
  <si>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</si>
  <si>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</si>
  <si>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</si>
  <si>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</si>
  <si>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</si>
  <si>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6.01</t>
  </si>
  <si>
    <t>6.02</t>
  </si>
  <si>
    <t>6.03</t>
  </si>
  <si>
    <t>6.04</t>
  </si>
  <si>
    <t>6.05</t>
  </si>
  <si>
    <t>6.06</t>
  </si>
  <si>
    <t>6.07</t>
  </si>
  <si>
    <t>6.08</t>
  </si>
  <si>
    <t>6.09</t>
  </si>
  <si>
    <t>6.10</t>
  </si>
  <si>
    <t>6.11</t>
  </si>
  <si>
    <t>6.12</t>
  </si>
  <si>
    <t>6.13</t>
  </si>
  <si>
    <t>6.15</t>
  </si>
  <si>
    <t>6.16</t>
  </si>
  <si>
    <t>6.17</t>
  </si>
  <si>
    <t>6.18</t>
  </si>
  <si>
    <t>6.19</t>
  </si>
  <si>
    <t>6.20</t>
  </si>
  <si>
    <t>6.21</t>
  </si>
  <si>
    <t>6.22</t>
  </si>
  <si>
    <t>6.23</t>
  </si>
  <si>
    <t>6.24</t>
  </si>
  <si>
    <t>PAAU02</t>
  </si>
  <si>
    <t>AR*MS</t>
  </si>
  <si>
    <t>AR*AAS</t>
  </si>
  <si>
    <t>AR*OES/MS</t>
  </si>
  <si>
    <t>15g</t>
  </si>
  <si>
    <t>10g</t>
  </si>
  <si>
    <t>20g</t>
  </si>
  <si>
    <t>CNL*AAS</t>
  </si>
  <si>
    <t>CNL*MS</t>
  </si>
  <si>
    <t>CNL*OES</t>
  </si>
  <si>
    <t>200g</t>
  </si>
  <si>
    <t>05g</t>
  </si>
  <si>
    <t>100g</t>
  </si>
  <si>
    <t>BV Geo</t>
  </si>
  <si>
    <t>Indicative</t>
  </si>
  <si>
    <t>4A*OES/MS</t>
  </si>
  <si>
    <t>4A*MS</t>
  </si>
  <si>
    <t>Results from laboratories 1.03 and 1.21 were removed due to their 0.1 ppm reading resolution.</t>
  </si>
  <si>
    <t>Results from laboratories 1.12, 1.13 and 1.21 were removed due to their 1 ppm reading resolution.</t>
  </si>
  <si>
    <t>Results from laboratory 1.21 were removed due to their 0.1 ppm reading resolution.</t>
  </si>
  <si>
    <t>Results from laboratory 1.20 were removed due to their 0.1 ppm reading resolution.</t>
  </si>
  <si>
    <t>Results from laboratory 1.01 were removed due to their 1 ppm reading resolution.</t>
  </si>
  <si>
    <t>Results from laboratory 1.21 were removed due to their 1 ppm reading resolution.</t>
  </si>
  <si>
    <t>&lt; 0.05</t>
  </si>
  <si>
    <t>Results from laboratories 1.12 and 1.13 were removed due to their 0.1 ppm reading resolution.</t>
  </si>
  <si>
    <t>&lt; 0.5</t>
  </si>
  <si>
    <t>Results from laboratories 1.03 and 1.18 were removed due to their 1 ppm reading resolution.</t>
  </si>
  <si>
    <t>&lt; 0.005</t>
  </si>
  <si>
    <t>&lt; 0.003</t>
  </si>
  <si>
    <t>&gt; 500</t>
  </si>
  <si>
    <t>Results from laboratory 1.03 were removed due to their 1 ppm reading resolution.</t>
  </si>
  <si>
    <t>&lt; 1.5</t>
  </si>
  <si>
    <t>&lt; 0.3</t>
  </si>
  <si>
    <t>Results from laboratories 1.12, 1.13 and 1.18 were removed due to their 0.1 ppm reading resolution.</t>
  </si>
  <si>
    <t>AR*OES</t>
  </si>
  <si>
    <t>0.25g</t>
  </si>
  <si>
    <t>0.5g</t>
  </si>
  <si>
    <t>01g</t>
  </si>
  <si>
    <t>0.2g</t>
  </si>
  <si>
    <t>Results from laboratory 1.21 were removed due to their 0.1 ppm reading resolution._x000D_
Results from laboratory 1.30 were removed due to their 1 ppm reading resolution.</t>
  </si>
  <si>
    <t>Results from laboratories 1.01, 1.12 and 1.15 were removed due to their 0.1 ppm reading resolution.</t>
  </si>
  <si>
    <t>Results from laboratories 1.16 and 1.21 were removed due to their 0.1 ppm reading resolution.</t>
  </si>
  <si>
    <t>Results from laboratory 1.16 were removed due to their 0.1 ppm reading resolution.</t>
  </si>
  <si>
    <t>Results from laboratories 1.03 and 1.10 were removed due to their 0.01 wt.% reading resolution.</t>
  </si>
  <si>
    <t>Results from laboratory 1.18 were removed due to their 1 ppm reading resolution.</t>
  </si>
  <si>
    <t>&lt; 0.02</t>
  </si>
  <si>
    <t>&lt; 0.03</t>
  </si>
  <si>
    <t>&gt; 0.1</t>
  </si>
  <si>
    <t>Results from laboratories 1.01, 1.12, 1.15, 1.20 and 1.21 were removed due to their 0.1 ppm reading resolution.</t>
  </si>
  <si>
    <t>Results from laboratories 1.01, 1.06, 1.15 and 1.16 were removed due to their 0.1 ppm reading resolution.</t>
  </si>
  <si>
    <t>PT Intertek</t>
  </si>
  <si>
    <t>Jakarta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</si>
  <si>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</si>
  <si>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</si>
  <si>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</si>
  <si>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</si>
  <si>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</si>
  <si>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</si>
  <si>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</si>
  <si>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</si>
  <si>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</si>
  <si>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ABL*MS</t>
  </si>
  <si>
    <t>Malaga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</si>
  <si>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</si>
  <si>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</si>
  <si>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</si>
  <si>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</si>
  <si>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</si>
  <si>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</si>
  <si>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</si>
  <si>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</si>
  <si>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</si>
  <si>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</si>
  <si>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cyanide leach with inductively coupled plasma mass spectroscopy</t>
  </si>
  <si>
    <t>cyanide leach with inductively coupled plasma optical emission spectroscopy</t>
  </si>
  <si>
    <t>fire assay with atomic absorption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</si>
  <si>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</si>
  <si>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</si>
  <si>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</si>
  <si>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</si>
  <si>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PhotonAssay (Au) two-cycle analysis</t>
  </si>
  <si>
    <t>Accura Geomysore Labs Private Limited, Jonnagiri, Kurnool, India</t>
  </si>
  <si>
    <t>Accura Gold Minerals Testing, Namakkal, Tamilnadu, India</t>
  </si>
  <si>
    <t>Alex Stewart International, Mendoza, Argentina</t>
  </si>
  <si>
    <t>ALS, Canning Vale, WA, Australia</t>
  </si>
  <si>
    <t>ALS, Johannesburg, South Africa</t>
  </si>
  <si>
    <t>ALS, Kalgoorlie, WA, Australia</t>
  </si>
  <si>
    <t>ALS, Lima, Peru</t>
  </si>
  <si>
    <t>ALS, Loughrea, Galway, Ireland</t>
  </si>
  <si>
    <t>ALS, Malaga, WA, Australia</t>
  </si>
  <si>
    <t>ALS, Thunder Bay, Ontario, Canada</t>
  </si>
  <si>
    <t>American Assay Laboratories, Sparks, Nevada, USA</t>
  </si>
  <si>
    <t>ANSTO, Lucas Heights, NSW, Australia</t>
  </si>
  <si>
    <t>Bureau Veritas Commodities Canada Ltd, Vancouver, BC, Canada</t>
  </si>
  <si>
    <t>Bureau Veritas Geoanalytical, Perth, WA, Australia</t>
  </si>
  <si>
    <t>Bureau Veritas Minerals, Ankara, Central Anatolia, Turkey</t>
  </si>
  <si>
    <t>BV Quito, Quito, Pichincha, Ecuador</t>
  </si>
  <si>
    <t>Gekko Assay Labs, Ballarat, VIC, Australia</t>
  </si>
  <si>
    <t>Gloriosa Laboratory, Otjiwarongo, Otjozondjupa, Namibia</t>
  </si>
  <si>
    <t>Inspectorate (BV), Lima, Peru</t>
  </si>
  <si>
    <t>Intertek, Cupang, Muntinlupa, Philippines</t>
  </si>
  <si>
    <t>Intertek, Perth, WA, Australia</t>
  </si>
  <si>
    <t>Intertek Burkina Faso SAS, Ouagadougou, Zoundwéogo, Burkina Faso</t>
  </si>
  <si>
    <t>Intertek Genalysis, Adelaide, SA, Australia</t>
  </si>
  <si>
    <t>Intertek Minerals Ltd, Tarkwa, Western Region, Ghana</t>
  </si>
  <si>
    <t>MSA ENVAL Laboratories, Yamoussoukro, Côte d'Ivoire</t>
  </si>
  <si>
    <t>MSALABS, Bougouni, Bamako, Mali</t>
  </si>
  <si>
    <t>MSALABS, Prince George, BC, Canada</t>
  </si>
  <si>
    <t>MSALABS, Val-d'Or, Quebec, Canada</t>
  </si>
  <si>
    <t>MSALABS, Vancouver, BC, Canada</t>
  </si>
  <si>
    <t>MSALABS Bulyanhulu Gold Mine, Bubada, Shinyanga, United Republic of Tanzania</t>
  </si>
  <si>
    <t>MSALABS Carlin, Carlin, Nevada, USA</t>
  </si>
  <si>
    <t>MSALABS Elko, Elko, Nevada, USA</t>
  </si>
  <si>
    <t>MSALABS Geita, Geita, Geita, United Republic of Tanzania</t>
  </si>
  <si>
    <t>MSALABS Kibali Gold Mines, Doko, Haut-Uélé, Congo, Democratic Republic of the (Zaire)</t>
  </si>
  <si>
    <t>MSALABS Timmins, Timmins, Ontario, Canada</t>
  </si>
  <si>
    <t>On Site Laboratory Services, Bendigo, VIC, Australia</t>
  </si>
  <si>
    <t>Paragon Geochemical Laboratories, Surrey, BC, Canada</t>
  </si>
  <si>
    <t>PT Geoservices Ltd, Cikarang, Jakarta Raya, Indonesia</t>
  </si>
  <si>
    <t>PT Intertek Utama Services, Jakarta Timur, DKI Jakarta, Indonesia</t>
  </si>
  <si>
    <t>Saskatchewan Research Council, Saskatoon, Saskatchewan, Canada</t>
  </si>
  <si>
    <t>SGS Australia Mineral Services, Kalgoorlie, WA, Australia</t>
  </si>
  <si>
    <t>SGS Australia Mineral Services, Perth, WA, Australia</t>
  </si>
  <si>
    <t>SGS Canada Inc., Vancouver, BC, Canada</t>
  </si>
  <si>
    <t>SGS del Peru, Lima, Peru</t>
  </si>
  <si>
    <t>SGS Geosol Laboratorios Ltda, Vespasiano, Minas Gerais, Brazil</t>
  </si>
  <si>
    <t>SGS Mwanza, Mwanza, Mwanza, United Republic of Tanzania</t>
  </si>
  <si>
    <t>SGS New Zealand Limited, Palmerston, Otago, New Zealand</t>
  </si>
  <si>
    <t>SGS Orange, Orange, NSW, Australia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</si>
  <si>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</si>
  <si>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</si>
  <si>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</si>
  <si>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</si>
  <si>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</si>
  <si>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</si>
  <si>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</si>
  <si>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</si>
  <si>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</si>
  <si>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</si>
  <si>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</si>
  <si>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</si>
  <si>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</si>
  <si>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</si>
  <si>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</si>
  <si>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</si>
  <si>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</si>
  <si>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</si>
  <si>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</si>
  <si>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</si>
  <si>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</si>
  <si>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</si>
  <si>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</si>
  <si>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</si>
  <si>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</si>
  <si>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</si>
  <si>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</si>
  <si>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</si>
  <si>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</si>
  <si>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</si>
  <si>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</si>
  <si>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</si>
  <si>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</si>
  <si>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</si>
  <si>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</si>
  <si>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</si>
  <si>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</si>
  <si>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</si>
  <si>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</si>
  <si>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</si>
  <si>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</si>
  <si>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</si>
  <si>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</si>
  <si>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</si>
  <si>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</si>
  <si>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</si>
  <si>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</si>
  <si>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</si>
  <si>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</si>
  <si>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</si>
  <si>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</si>
  <si>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</si>
  <si>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</si>
  <si>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</si>
  <si>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</si>
  <si>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</si>
  <si>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</si>
  <si>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</si>
  <si>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</si>
  <si>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</si>
  <si>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</si>
  <si>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</si>
  <si>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</si>
  <si>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</si>
  <si>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</si>
  <si>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</si>
  <si>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</si>
  <si>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</si>
  <si>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</si>
  <si>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</si>
  <si>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</si>
  <si>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</si>
  <si>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</si>
  <si>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Ge, Germanium (ppm)</t>
  </si>
  <si>
    <t>Hg, Mercury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</si>
  <si>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</si>
  <si>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238c (Certified Value 3.17 ppm)</t>
  </si>
  <si>
    <t>Analytical results for Au in OREAS 238c (Certified Value 3.21 ppm)</t>
  </si>
  <si>
    <t>Analytical results for Au in OREAS 238c (Certified Value 3.08 ppm)</t>
  </si>
  <si>
    <t>Analytical results for Au in OREAS 238c (Certified Value 2.75 ppm)</t>
  </si>
  <si>
    <t>Analytical results for C in OREAS 238c (Indicative Value 0.155 wt.%)</t>
  </si>
  <si>
    <t>Analytical results for S in OREAS 238c (Indicative Value 0.43 wt.%)</t>
  </si>
  <si>
    <t>Analytical results for Ag in OREAS 238c (Certified Value 0.262 ppm)</t>
  </si>
  <si>
    <t>Analytical results for Al in OREAS 238c (Certified Value 6.43 wt.%)</t>
  </si>
  <si>
    <t>Analytical results for As in OREAS 238c (Certified Value 776 ppm)</t>
  </si>
  <si>
    <t>Analytical results for B in OREAS 238c (Indicative Value 26.5 ppm)</t>
  </si>
  <si>
    <t>Analytical results for Ba in OREAS 238c (Certified Value 716 ppm)</t>
  </si>
  <si>
    <t>Analytical results for Be in OREAS 238c (Certified Value 2.06 ppm)</t>
  </si>
  <si>
    <t>Analytical results for Bi in OREAS 238c (Certified Value 0.31 ppm)</t>
  </si>
  <si>
    <t>Analytical results for Ca in OREAS 238c (Certified Value 1.55 wt.%)</t>
  </si>
  <si>
    <t>Analytical results for Cd in OREAS 238c (Certified Value 0.067 ppm)</t>
  </si>
  <si>
    <t>Analytical results for Ce in OREAS 238c (Certified Value 76 ppm)</t>
  </si>
  <si>
    <t>Analytical results for Co in OREAS 238c (Certified Value 17.8 ppm)</t>
  </si>
  <si>
    <t>Analytical results for Cr in OREAS 238c (Certified Value 122 ppm)</t>
  </si>
  <si>
    <t>Analytical results for Cs in OREAS 238c (Certified Value 7.49 ppm)</t>
  </si>
  <si>
    <t>Analytical results for Cu in OREAS 238c (Certified Value 74 ppm)</t>
  </si>
  <si>
    <t>Analytical results for Dy in OREAS 238c (Certified Value 3.64 ppm)</t>
  </si>
  <si>
    <t>Analytical results for Er in OREAS 238c (Certified Value 1.72 ppm)</t>
  </si>
  <si>
    <t>Analytical results for Eu in OREAS 238c (Certified Value 1.35 ppm)</t>
  </si>
  <si>
    <t>Analytical results for Fe in OREAS 238c (Certified Value 4.66 wt.%)</t>
  </si>
  <si>
    <t>Analytical results for Ga in OREAS 238c (Certified Value 16.5 ppm)</t>
  </si>
  <si>
    <t>Analytical results for Gd in OREAS 238c (Certified Value 5.29 ppm)</t>
  </si>
  <si>
    <t>Analytical results for Ge in OREAS 238c (Indicative Value 0.2 ppm)</t>
  </si>
  <si>
    <t>Analytical results for Hf in OREAS 238c (Certified Value 3.99 ppm)</t>
  </si>
  <si>
    <t>Analytical results for Hg in OREAS 238c (Indicative Value &lt; 1 ppm)</t>
  </si>
  <si>
    <t>Analytical results for Ho in OREAS 238c (Certified Value 0.65 ppm)</t>
  </si>
  <si>
    <t>Analytical results for In in OREAS 238c (Certified Value 0.065 ppm)</t>
  </si>
  <si>
    <t>Analytical results for K in OREAS 238c (Certified Value 2.25 wt.%)</t>
  </si>
  <si>
    <t>Analytical results for La in OREAS 238c (Certified Value 37.6 ppm)</t>
  </si>
  <si>
    <t>Analytical results for Li in OREAS 238c (Certified Value 39.6 ppm)</t>
  </si>
  <si>
    <t>Analytical results for Lu in OREAS 238c (Certified Value 0.27 ppm)</t>
  </si>
  <si>
    <t>Analytical results for Mg in OREAS 238c (Certified Value 1.68 wt.%)</t>
  </si>
  <si>
    <t>Analytical results for Mn in OREAS 238c (Certified Value 0.075 wt.%)</t>
  </si>
  <si>
    <t>Analytical results for Mo in OREAS 238c (Certified Value 1.98 ppm)</t>
  </si>
  <si>
    <t>Analytical results for Na in OREAS 238c (Certified Value 0.867 wt.%)</t>
  </si>
  <si>
    <t>Analytical results for Nb in OREAS 238c (Certified Value 15 ppm)</t>
  </si>
  <si>
    <t>Analytical results for Nd in OREAS 238c (Certified Value 33.8 ppm)</t>
  </si>
  <si>
    <t>Analytical results for Ni in OREAS 238c (Certified Value 59 ppm)</t>
  </si>
  <si>
    <t>Analytical results for P in OREAS 238c (Certified Value 0.091 wt.%)</t>
  </si>
  <si>
    <t>Analytical results for Pb in OREAS 238c (Certified Value 18.7 ppm)</t>
  </si>
  <si>
    <t>Analytical results for Pr in OREAS 238c (Certified Value 8.86 ppm)</t>
  </si>
  <si>
    <t>Analytical results for Rb in OREAS 238c (Certified Value 126 ppm)</t>
  </si>
  <si>
    <t>Analytical results for Re in OREAS 238c (Certified Value &lt; 0.002 ppm)</t>
  </si>
  <si>
    <t>Analytical results for S in OREAS 238c (Certified Value 0.439 wt.%)</t>
  </si>
  <si>
    <t>Analytical results for Sb in OREAS 238c (Certified Value 599 ppm)</t>
  </si>
  <si>
    <t>Analytical results for Sc in OREAS 238c (Certified Value 14.5 ppm)</t>
  </si>
  <si>
    <t>Analytical results for Se in OREAS 238c (Indicative Value 0.84 ppm)</t>
  </si>
  <si>
    <t>Analytical results for Sm in OREAS 238c (Certified Value 6.52 ppm)</t>
  </si>
  <si>
    <t>Analytical results for Sn in OREAS 238c (Certified Value 2.97 ppm)</t>
  </si>
  <si>
    <t>Analytical results for Sr in OREAS 238c (Certified Value 155 ppm)</t>
  </si>
  <si>
    <t>Analytical results for Ta in OREAS 238c (Certified Value 1.03 ppm)</t>
  </si>
  <si>
    <t>Analytical results for Tb in OREAS 238c (Certified Value 0.71 ppm)</t>
  </si>
  <si>
    <t>Analytical results for Te in OREAS 238c (Certified Value &lt; 0.1 ppm)</t>
  </si>
  <si>
    <t>Analytical results for Th in OREAS 238c (Certified Value 12.9 ppm)</t>
  </si>
  <si>
    <t>Analytical results for Ti in OREAS 238c (Certified Value 0.505 wt.%)</t>
  </si>
  <si>
    <t>Analytical results for Tl in OREAS 238c (Certified Value 0.64 ppm)</t>
  </si>
  <si>
    <t>Analytical results for Tm in OREAS 238c (Certified Value 0.25 ppm)</t>
  </si>
  <si>
    <t>Analytical results for U in OREAS 238c (Certified Value 2.55 ppm)</t>
  </si>
  <si>
    <t>Analytical results for V in OREAS 238c (Certified Value 108 ppm)</t>
  </si>
  <si>
    <t>Analytical results for W in OREAS 238c (Certified Value 2.68 ppm)</t>
  </si>
  <si>
    <t>Analytical results for Y in OREAS 238c (Certified Value 16.9 ppm)</t>
  </si>
  <si>
    <t>Analytical results for Yb in OREAS 238c (Certified Value 1.66 ppm)</t>
  </si>
  <si>
    <t>Analytical results for Zn in OREAS 238c (Certified Value 88 ppm)</t>
  </si>
  <si>
    <t>Analytical results for Zr in OREAS 238c (Certified Value 145 ppm)</t>
  </si>
  <si>
    <t>Analytical results for Ag in OREAS 238c (Certified Value 0.251 ppm)</t>
  </si>
  <si>
    <t>Analytical results for Al in OREAS 238c (Certified Value 2.77 wt.%)</t>
  </si>
  <si>
    <t>Analytical results for As in OREAS 238c (Certified Value 758 ppm)</t>
  </si>
  <si>
    <t>Analytical results for B in OREAS 238c (Certified Value &lt; 10 ppm)</t>
  </si>
  <si>
    <t>Analytical results for Ba in OREAS 238c (Certified Value 199 ppm)</t>
  </si>
  <si>
    <t>Analytical results for Be in OREAS 238c (Certified Value 1.24 ppm)</t>
  </si>
  <si>
    <t>Analytical results for Ca in OREAS 238c (Certified Value 0.731 wt.%)</t>
  </si>
  <si>
    <t>Analytical results for Cd in OREAS 238c (Certified Value 0.05 ppm)</t>
  </si>
  <si>
    <t>Analytical results for Ce in OREAS 238c (Certified Value 40.7 ppm)</t>
  </si>
  <si>
    <t>Analytical results for Co in OREAS 238c (Certified Value 16.2 ppm)</t>
  </si>
  <si>
    <t>Analytical results for Cr in OREAS 238c (Certified Value 111 ppm)</t>
  </si>
  <si>
    <t>Analytical results for Cs in OREAS 238c (Certified Value 6.03 ppm)</t>
  </si>
  <si>
    <t>Analytical results for Cu in OREAS 238c (Certified Value 73 ppm)</t>
  </si>
  <si>
    <t>Analytical results for Dy in OREAS 238c (Certified Value 2.24 ppm)</t>
  </si>
  <si>
    <t>Analytical results for Er in OREAS 238c (Certified Value 1.02 ppm)</t>
  </si>
  <si>
    <t>Analytical results for Eu in OREAS 238c (Certified Value 0.53 ppm)</t>
  </si>
  <si>
    <t>Analytical results for Fe in OREAS 238c (Certified Value 3.98 wt.%)</t>
  </si>
  <si>
    <t>Analytical results for Ga in OREAS 238c (Certified Value 9.4 ppm)</t>
  </si>
  <si>
    <t>Analytical results for Gd in OREAS 238c (Certified Value 3.15 ppm)</t>
  </si>
  <si>
    <t>Analytical results for Ge in OREAS 238c (Certified Value 0.11 ppm)</t>
  </si>
  <si>
    <t>Analytical results for Hf in OREAS 238c (Certified Value 0.45 ppm)</t>
  </si>
  <si>
    <t>Analytical results for Hg in OREAS 238c (Certified Value 0.016 ppm)</t>
  </si>
  <si>
    <t>Analytical results for Ho in OREAS 238c (Certified Value 0.37 ppm)</t>
  </si>
  <si>
    <t>Analytical results for In in OREAS 238c (Certified Value 0.047 ppm)</t>
  </si>
  <si>
    <t>Analytical results for K in OREAS 238c (Certified Value 0.926 wt.%)</t>
  </si>
  <si>
    <t>Analytical results for La in OREAS 238c (Certified Value 20.3 ppm)</t>
  </si>
  <si>
    <t>Analytical results for Li in OREAS 238c (Certified Value 27.6 ppm)</t>
  </si>
  <si>
    <t>Analytical results for Lu in OREAS 238c (Certified Value 0.11 ppm)</t>
  </si>
  <si>
    <t>Analytical results for Mg in OREAS 238c (Certified Value 1.29 wt.%)</t>
  </si>
  <si>
    <t>Analytical results for Mn in OREAS 238c (Certified Value 0.058 wt.%)</t>
  </si>
  <si>
    <t>Analytical results for Mo in OREAS 238c (Certified Value 1.85 ppm)</t>
  </si>
  <si>
    <t>Analytical results for Na in OREAS 238c (Certified Value 0.202 wt.%)</t>
  </si>
  <si>
    <t>Analytical results for Nb in OREAS 238c (Indicative Value 0.8 ppm)</t>
  </si>
  <si>
    <t>Analytical results for Nd in OREAS 238c (Certified Value 20.2 ppm)</t>
  </si>
  <si>
    <t>Analytical results for Ni in OREAS 238c (Certified Value 55 ppm)</t>
  </si>
  <si>
    <t>Analytical results for P in OREAS 238c (Certified Value 0.081 wt.%)</t>
  </si>
  <si>
    <t>Analytical results for Pb in OREAS 238c (Certified Value 8.22 ppm)</t>
  </si>
  <si>
    <t>Analytical results for Pd in OREAS 238c (Indicative Value &lt; 10 ppb)</t>
  </si>
  <si>
    <t>Analytical results for Pr in OREAS 238c (Certified Value 5.01 ppm)</t>
  </si>
  <si>
    <t>Analytical results for Pt in OREAS 238c (Indicative Value &lt; 5 ppb)</t>
  </si>
  <si>
    <t>Analytical results for Rb in OREAS 238c (Certified Value 78 ppm)</t>
  </si>
  <si>
    <t>Analytical results for Re in OREAS 238c (Certified Value &lt; 0.001 ppm)</t>
  </si>
  <si>
    <t>Analytical results for Sb in OREAS 238c (Certified Value 459 ppm)</t>
  </si>
  <si>
    <t>Analytical results for Sc in OREAS 238c (Certified Value 9.43 ppm)</t>
  </si>
  <si>
    <t>Analytical results for Se in OREAS 238c (Indicative Value 0.55 ppm)</t>
  </si>
  <si>
    <t>Analytical results for Sm in OREAS 238c (Certified Value 3.71 ppm)</t>
  </si>
  <si>
    <t>Analytical results for Sn in OREAS 238c (Certified Value 2.02 ppm)</t>
  </si>
  <si>
    <t>Analytical results for Sr in OREAS 238c (Certified Value 53 ppm)</t>
  </si>
  <si>
    <t>Analytical results for Ta in OREAS 238c (Certified Value &lt; 0.01 ppm)</t>
  </si>
  <si>
    <t>Analytical results for Tb in OREAS 238c (Certified Value 0.42 ppm)</t>
  </si>
  <si>
    <t>Analytical results for Te in OREAS 238c (Certified Value 0.041 ppm)</t>
  </si>
  <si>
    <t>Analytical results for Th in OREAS 238c (Certified Value 8.47 ppm)</t>
  </si>
  <si>
    <t>Analytical results for Ti in OREAS 238c (Certified Value 0.257 wt.%)</t>
  </si>
  <si>
    <t>Analytical results for Tl in OREAS 238c (Certified Value 0.44 ppm)</t>
  </si>
  <si>
    <t>Analytical results for Tm in OREAS 238c (Certified Value 0.13 ppm)</t>
  </si>
  <si>
    <t>Analytical results for U in OREAS 238c (Certified Value 1.22 ppm)</t>
  </si>
  <si>
    <t>Analytical results for V in OREAS 238c (Certified Value 85 ppm)</t>
  </si>
  <si>
    <t>Analytical results for W in OREAS 238c (Certified Value 0.94 ppm)</t>
  </si>
  <si>
    <t>Analytical results for Y in OREAS 238c (Certified Value 9.54 ppm)</t>
  </si>
  <si>
    <t>Analytical results for Yb in OREAS 238c (Certified Value 0.79 ppm)</t>
  </si>
  <si>
    <t>Analytical results for Zn in OREAS 238c (Certified Value 76 ppm)</t>
  </si>
  <si>
    <t>Analytical results for Zr in OREAS 238c (Certified Value 19.4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</si>
  <si>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238c (Indicative Value 12.29 wt.%)</t>
    </r>
  </si>
  <si>
    <t>Analytical results for As in OREAS 238c (Indicative Value 810 ppm)</t>
  </si>
  <si>
    <t>Analytical results for BaO in OREAS 238c (Indicative Value 805 ppm)</t>
  </si>
  <si>
    <t>Analytical results for CaO in OREAS 238c (Indicative Value 2.19 wt.%)</t>
  </si>
  <si>
    <t>Analytical results for Cl in OREAS 238c (Indicative Value 45 ppm)</t>
  </si>
  <si>
    <t>Analytical results for Co in OREAS 238c (Indicative Value 30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</si>
  <si>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238c (Indicative Value 210 ppm)</t>
    </r>
  </si>
  <si>
    <t>Analytical results for Cu in OREAS 238c (Indicative Value 80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</si>
  <si>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238c (Indicative Value 6.71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</si>
  <si>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238c (Indicative Value 2.71 wt.%)</t>
    </r>
  </si>
  <si>
    <t>Analytical results for MgO in OREAS 238c (Indicative Value 2.82 wt.%)</t>
  </si>
  <si>
    <t>Analytical results for MnO in OREAS 238c (Indicative Value 0.096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</si>
  <si>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238c (Indicative Value 1.15 wt.%)</t>
    </r>
  </si>
  <si>
    <t>Analytical results for Ni in OREAS 238c (Indicative Value 75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</si>
  <si>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238c (Indicative Value 0.207 wt.%)</t>
    </r>
  </si>
  <si>
    <t>Analytical results for Pb in OREAS 238c (Indicative Value 70 ppm)</t>
  </si>
  <si>
    <t>Analytical results for S in OREAS 238c (Indicative Value 0.434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</si>
  <si>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238c (Indicative Value 68.69 wt.%)</t>
    </r>
  </si>
  <si>
    <t>Analytical results for Sn in OREAS 238c (Indicative Value 50 ppm)</t>
  </si>
  <si>
    <t>Analytical results for Sr in OREAS 238c (Indicative Value 169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</si>
  <si>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238c (Indicative Value 0.864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</si>
  <si>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238c (Indicative Value 220 ppm)</t>
    </r>
  </si>
  <si>
    <t>Analytical results for Zn in OREAS 238c (Indicative Value 95 ppm)</t>
  </si>
  <si>
    <t>Analytical results for Zr in OREAS 238c (Indicative Value 278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</si>
  <si>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238c (Indicative Value 1.81 wt.%)</t>
    </r>
  </si>
  <si>
    <t>Analytical results for Ag in OREAS 238c (Indicative Value 0.25 ppm)</t>
  </si>
  <si>
    <t>Analytical results for As in OREAS 238c (Indicative Value 721 ppm)</t>
  </si>
  <si>
    <t>Analytical results for Ba in OREAS 238c (Indicative Value 706 ppm)</t>
  </si>
  <si>
    <t>Analytical results for Be in OREAS 238c (Indicative Value 2.3 ppm)</t>
  </si>
  <si>
    <t>Analytical results for Bi in OREAS 238c (Indicative Value 0.32 ppm)</t>
  </si>
  <si>
    <t>Analytical results for Cd in OREAS 238c (Indicative Value &lt; 0.1 ppm)</t>
  </si>
  <si>
    <t>Analytical results for Ce in OREAS 238c (Indicative Value 74 ppm)</t>
  </si>
  <si>
    <t>Analytical results for Co in OREAS 238c (Indicative Value 17.5 ppm)</t>
  </si>
  <si>
    <t>Analytical results for Cr in OREAS 238c (Indicative Value 141 ppm)</t>
  </si>
  <si>
    <t>Analytical results for Cs in OREAS 238c (Indicative Value 7.3 ppm)</t>
  </si>
  <si>
    <t>Analytical results for Cu in OREAS 238c (Indicative Value 73 ppm)</t>
  </si>
  <si>
    <t>Analytical results for Dy in OREAS 238c (Indicative Value 5.58 ppm)</t>
  </si>
  <si>
    <t>Analytical results for Er in OREAS 238c (Indicative Value 3.37 ppm)</t>
  </si>
  <si>
    <t>Analytical results for Eu in OREAS 238c (Indicative Value 1.32 ppm)</t>
  </si>
  <si>
    <t>Analytical results for Ga in OREAS 238c (Indicative Value 16.4 ppm)</t>
  </si>
  <si>
    <t>Analytical results for Gd in OREAS 238c (Indicative Value 6.06 ppm)</t>
  </si>
  <si>
    <t>Analytical results for Ge in OREAS 238c (Indicative Value 1.53 ppm)</t>
  </si>
  <si>
    <t>Analytical results for Hf in OREAS 238c (Indicative Value 7.64 ppm)</t>
  </si>
  <si>
    <t>Analytical results for Ho in OREAS 238c (Indicative Value 1.18 ppm)</t>
  </si>
  <si>
    <t>Analytical results for In in OREAS 238c (Indicative Value 0.038 ppm)</t>
  </si>
  <si>
    <t>Analytical results for La in OREAS 238c (Indicative Value 37.2 ppm)</t>
  </si>
  <si>
    <t>Analytical results for Lu in OREAS 238c (Indicative Value 0.46 ppm)</t>
  </si>
  <si>
    <t>Analytical results for Mn in OREAS 238c (Indicative Value 0.078 wt.%)</t>
  </si>
  <si>
    <t>Analytical results for Mo in OREAS 238c (Indicative Value 1.9 ppm)</t>
  </si>
  <si>
    <t>Analytical results for Nb in OREAS 238c (Indicative Value 16.5 ppm)</t>
  </si>
  <si>
    <t>Analytical results for Nd in OREAS 238c (Indicative Value 34.2 ppm)</t>
  </si>
  <si>
    <t>Analytical results for Ni in OREAS 238c (Indicative Value 60 ppm)</t>
  </si>
  <si>
    <t>Analytical results for Pb in OREAS 238c (Indicative Value 18.5 ppm)</t>
  </si>
  <si>
    <t>Analytical results for Pr in OREAS 238c (Indicative Value 9.06 ppm)</t>
  </si>
  <si>
    <t>Analytical results for Rb in OREAS 238c (Indicative Value 123 ppm)</t>
  </si>
  <si>
    <t>Analytical results for Re in OREAS 238c (Indicative Value &lt; 0.01 ppm)</t>
  </si>
  <si>
    <t>Analytical results for Sb in OREAS 238c (Indicative Value 611 ppm)</t>
  </si>
  <si>
    <t>Analytical results for Sc in OREAS 238c (Indicative Value 13.3 ppm)</t>
  </si>
  <si>
    <t>Analytical results for Sm in OREAS 238c (Indicative Value 6.85 ppm)</t>
  </si>
  <si>
    <t>Analytical results for Sn in OREAS 238c (Indicative Value 2.8 ppm)</t>
  </si>
  <si>
    <t>Analytical results for Sr in OREAS 238c (Indicative Value 147 ppm)</t>
  </si>
  <si>
    <t>Analytical results for Ta in OREAS 238c (Indicative Value 1.17 ppm)</t>
  </si>
  <si>
    <t>Analytical results for Tb in OREAS 238c (Indicative Value 0.96 ppm)</t>
  </si>
  <si>
    <t>Analytical results for Te in OREAS 238c (Indicative Value &lt; 0.2 ppm)</t>
  </si>
  <si>
    <t>Analytical results for Th in OREAS 238c (Indicative Value 13.1 ppm)</t>
  </si>
  <si>
    <t>Analytical results for Ti in OREAS 238c (Indicative Value 0.54 wt.%)</t>
  </si>
  <si>
    <t>Analytical results for Tl in OREAS 238c (Indicative Value 0.7 ppm)</t>
  </si>
  <si>
    <t>Analytical results for Tm in OREAS 238c (Indicative Value 0.49 ppm)</t>
  </si>
  <si>
    <t>Analytical results for U in OREAS 238c (Indicative Value 2.94 ppm)</t>
  </si>
  <si>
    <t>Analytical results for V in OREAS 238c (Indicative Value 113 ppm)</t>
  </si>
  <si>
    <t>Analytical results for W in OREAS 238c (Indicative Value 2.75 ppm)</t>
  </si>
  <si>
    <t>Analytical results for Y in OREAS 238c (Indicative Value 30.9 ppm)</t>
  </si>
  <si>
    <t>Analytical results for Yb in OREAS 238c (Indicative Value 3.23 ppm)</t>
  </si>
  <si>
    <t>Analytical results for Zn in OREAS 238c (Indicative Value 88 ppm)</t>
  </si>
  <si>
    <t>Analytical results for Zr in OREAS 238c (Indicative Value 282 ppm)</t>
  </si>
  <si>
    <t>Analytical results for Ag in OREAS 238c (Indicative Value &lt; 5 ppm)</t>
  </si>
  <si>
    <t>Analytical results for As in OREAS 238c (Indicative Value 925 ppm)</t>
  </si>
  <si>
    <t>Analytical results for Au in OREAS 238c (Indicative Value 3.82 ppm)</t>
  </si>
  <si>
    <t>Analytical results for Ba in OREAS 238c (Indicative Value 800 ppm)</t>
  </si>
  <si>
    <t>Analytical results for Br in OREAS 238c (Indicative Value &lt; 6 ppm)</t>
  </si>
  <si>
    <t>Analytical results for Cd in OREAS 238c (Indicative Value &lt; 10 ppm)</t>
  </si>
  <si>
    <t>Analytical results for Ce in OREAS 238c (Indicative Value 90 ppm)</t>
  </si>
  <si>
    <t>Analytical results for Co in OREAS 238c (Indicative Value 20 ppm)</t>
  </si>
  <si>
    <t>Analytical results for Cr in OREAS 238c (Indicative Value 200 ppm)</t>
  </si>
  <si>
    <t>Analytical results for Cu in OREAS 238c (Indicative Value &lt; 10000 ppm)</t>
  </si>
  <si>
    <t>Analytical results for Fe in OREAS 238c (Indicative Value 5.1 wt.%)</t>
  </si>
  <si>
    <t>Analytical results for Hg in OREAS 238c (Indicative Value &lt; 20 ppm)</t>
  </si>
  <si>
    <t>Analytical results for Ir in OREAS 238c (Indicative Value &lt; 0.1 ppm)</t>
  </si>
  <si>
    <t>Analytical results for La in OREAS 238c (Indicative Value 43 ppm)</t>
  </si>
  <si>
    <t>Analytical results for Mn in OREAS 238c (Indicative Value 0.073 wt.%)</t>
  </si>
  <si>
    <t>Analytical results for Mo in OREAS 238c (Indicative Value &lt; 10 ppm)</t>
  </si>
  <si>
    <t>Analytical results for Na in OREAS 238c (Indicative Value 0.88 wt.%)</t>
  </si>
  <si>
    <t>Analytical results for Ni in OREAS 238c (Indicative Value 100 ppm)</t>
  </si>
  <si>
    <t>Analytical results for Sb in OREAS 238c (Indicative Value 693 ppm)</t>
  </si>
  <si>
    <t>Analytical results for Sc in OREAS 238c (Indicative Value 16.5 ppm)</t>
  </si>
  <si>
    <t>Analytical results for Se in OREAS 238c (Indicative Value &lt; 10 ppm)</t>
  </si>
  <si>
    <t>Analytical results for Sm in OREAS 238c (Indicative Value 8 ppm)</t>
  </si>
  <si>
    <t>Analytical results for Ta in OREAS 238c (Indicative Value &lt; 1 ppm)</t>
  </si>
  <si>
    <t>Analytical results for Th in OREAS 238c (Indicative Value 12.8 ppm)</t>
  </si>
  <si>
    <t>Analytical results for U in OREAS 238c (Indicative Value 4 ppm)</t>
  </si>
  <si>
    <t>Analytical results for W in OREAS 238c (Indicative Value 2 ppm)</t>
  </si>
  <si>
    <t>Analytical results for Zn in OREAS 238c (Indicative Value &lt; 200 ppm)</t>
  </si>
  <si>
    <t/>
  </si>
  <si>
    <t>Table 5. Participating Laboratory List used for OREAS 238c</t>
  </si>
  <si>
    <t>Table 4. Abbreviations used for OREAS 238c</t>
  </si>
  <si>
    <t>Table 3. Certified Values and Performance Gates for OREAS 238c</t>
  </si>
  <si>
    <t>Table 2. Indicative Values for OREAS 238c</t>
  </si>
  <si>
    <t>Table 1. Certified Values, Expanded Uncertainty and Tolerance Limits for OREAS 238c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</si>
  <si>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</si>
  <si>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</si>
  <si>
    <t>ORE - Lab-Upscaled RSD Results for CRM: OREAS 238c (Execution: 1) - Analyte Au - (Gold) by INAA</t>
  </si>
  <si>
    <t>Results from laboratory 1.30 were removed due to their 1 ppm reading resolution.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</si>
</sst>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2" fontId="3" fillId="34" borderId="51" xfId="53" applyNumberFormat="1" applyFont="1" applyFill="1" applyBorder="1" applyAlignment="1">
      <alignment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1" fontId="29" fillId="0" borderId="43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2" fontId="38" fillId="0" borderId="13" xfId="44" applyNumberFormat="1" applyFont="1" applyBorder="1" applyAlignment="1">
      <alignment horizontal="center"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4" fillId="0" borderId="32" xfId="0" applyNumberFormat="1" applyFont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4" xfId="0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2" fontId="3" fillId="24" borderId="51" xfId="47" applyNumberFormat="1" applyFont="1" applyFill="1" applyBorder="1" applyAlignment="1">
      <alignment horizontal="right" vertical="center"/>
    </xf>
    <xf numFmtId="2" fontId="3" fillId="24" borderId="0" xfId="47" applyNumberFormat="1" applyFont="1" applyFill="1" applyAlignment="1">
      <alignment horizontal="right" vertical="center"/>
    </xf>
    <xf numFmtId="2" fontId="3" fillId="34" borderId="25" xfId="47" applyNumberFormat="1" applyFont="1" applyFill="1" applyBorder="1" applyAlignment="1">
      <alignment vertical="center"/>
    </xf>
    <xf numFmtId="2" fontId="3" fillId="24" borderId="25" xfId="47" applyNumberFormat="1" applyFont="1" applyFill="1" applyBorder="1" applyAlignment="1">
      <alignment vertical="center"/>
    </xf>
    <xf numFmtId="2" fontId="3" fillId="34" borderId="0" xfId="47" applyNumberFormat="1" applyFont="1" applyFill="1" applyAlignment="1">
      <alignment vertical="center"/>
    </xf>
    <xf numFmtId="2" fontId="3" fillId="24" borderId="0" xfId="47" applyNumberFormat="1" applyFont="1" applyFill="1" applyAlignment="1">
      <alignment vertical="center"/>
    </xf>
    <xf numFmtId="10" fontId="3" fillId="34" borderId="0" xfId="48" applyNumberFormat="1" applyFont="1" applyFill="1" applyBorder="1" applyAlignment="1">
      <alignment vertical="center"/>
    </xf>
    <xf numFmtId="10" fontId="3" fillId="24" borderId="0" xfId="48" applyNumberFormat="1" applyFont="1" applyFill="1" applyBorder="1" applyAlignment="1">
      <alignment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4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ont>
        <color rgb="FF9C0006"/>
      </font>
      <fill>
        <patternFill>
          <bgColor rgb="FFFFC7CE"/>
        </patternFill>
      </fill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0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134</xdr:row>
      <xdr:rowOff>0</xdr:rowOff>
    </xdr:from>
    <xdr:to>
      <xdr:col>7</xdr:col>
      <xdr:colOff>353727</xdr:colOff>
      <xdr:row>138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8E8DA3-C6DC-212C-ADAB-EDD647D42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686050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9</xdr:col>
      <xdr:colOff>365257</xdr:colOff>
      <xdr:row>39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80B46C-769D-DF2C-5F58-1DD98B0FE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5464342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420959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D242C2-1ECF-2C3B-821E-BB860AC40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1130</xdr:row>
      <xdr:rowOff>0</xdr:rowOff>
    </xdr:from>
    <xdr:to>
      <xdr:col>9</xdr:col>
      <xdr:colOff>381181</xdr:colOff>
      <xdr:row>1135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FAD223-CCFF-F90E-14B5-C74138C33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81445647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1165</xdr:row>
      <xdr:rowOff>0</xdr:rowOff>
    </xdr:from>
    <xdr:to>
      <xdr:col>9</xdr:col>
      <xdr:colOff>384684</xdr:colOff>
      <xdr:row>1170</xdr:row>
      <xdr:rowOff>50560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C21C41-EFAE-59A4-DB6D-6AF40EA78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188" y="197238938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341</xdr:row>
      <xdr:rowOff>0</xdr:rowOff>
    </xdr:from>
    <xdr:to>
      <xdr:col>9</xdr:col>
      <xdr:colOff>420959</xdr:colOff>
      <xdr:row>346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965969-E904-93A5-0D32-44E247533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7422939"/>
          <a:ext cx="623065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239C2B-B1E2-2A56-D1CB-EB455FBE4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701</xdr:row>
      <xdr:rowOff>0</xdr:rowOff>
    </xdr:from>
    <xdr:to>
      <xdr:col>9</xdr:col>
      <xdr:colOff>420959</xdr:colOff>
      <xdr:row>706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6531EA-08AD-3E54-3161-D93C3ACEF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021184"/>
          <a:ext cx="6230652" cy="88399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352</xdr:row>
      <xdr:rowOff>0</xdr:rowOff>
    </xdr:from>
    <xdr:to>
      <xdr:col>9</xdr:col>
      <xdr:colOff>420959</xdr:colOff>
      <xdr:row>357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DF91BD-3915-13BA-5B97-6B2CCC2AB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8364298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</xdr:row>
      <xdr:rowOff>0</xdr:rowOff>
    </xdr:from>
    <xdr:to>
      <xdr:col>10</xdr:col>
      <xdr:colOff>401352</xdr:colOff>
      <xdr:row>56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9B88A4-73C8-1C91-037E-8C80B0689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061085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134</xdr:row>
      <xdr:rowOff>0</xdr:rowOff>
    </xdr:from>
    <xdr:to>
      <xdr:col>13</xdr:col>
      <xdr:colOff>144177</xdr:colOff>
      <xdr:row>138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FD394F-9D7E-2C04-A3FB-C5CD37F39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5603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2</xdr:col>
      <xdr:colOff>5116227</xdr:colOff>
      <xdr:row>40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266575-6F3C-ABC8-8BA3-379037E19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762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57</xdr:row>
      <xdr:rowOff>0</xdr:rowOff>
    </xdr:from>
    <xdr:to>
      <xdr:col>2</xdr:col>
      <xdr:colOff>5116227</xdr:colOff>
      <xdr:row>62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090EDA-0913-0008-44A2-358C8AE6D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1449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AE035C-70AC-CFDB-9D98-B80AB5888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393188</xdr:colOff>
      <xdr:row>38</xdr:row>
      <xdr:rowOff>67568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04DC61-0EF4-9ED5-4157-050D3B576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8393" y="5442857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381181</xdr:colOff>
      <xdr:row>38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E21B2D-B68B-3A02-8817-2693FD820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5244353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378272</xdr:colOff>
      <xdr:row>38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727241-CE9D-18FD-3EDA-B19B68C9E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5495192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4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745</v>
      </c>
      <c r="C1" s="88"/>
      <c r="D1" s="88"/>
      <c r="E1" s="88"/>
      <c r="F1" s="88"/>
      <c r="G1" s="88"/>
      <c r="H1" s="72"/>
    </row>
    <row r="2" spans="1:8" ht="15.75" customHeight="1">
      <c r="A2" s="266"/>
      <c r="B2" s="264" t="s">
        <v>2</v>
      </c>
      <c r="C2" s="73" t="s">
        <v>66</v>
      </c>
      <c r="D2" s="262" t="s">
        <v>186</v>
      </c>
      <c r="E2" s="263"/>
      <c r="F2" s="262" t="s">
        <v>93</v>
      </c>
      <c r="G2" s="263"/>
      <c r="H2" s="80"/>
    </row>
    <row r="3" spans="1:8" ht="12.75">
      <c r="A3" s="266"/>
      <c r="B3" s="265"/>
      <c r="C3" s="71" t="s">
        <v>47</v>
      </c>
      <c r="D3" s="170" t="s">
        <v>67</v>
      </c>
      <c r="E3" s="39" t="s">
        <v>68</v>
      </c>
      <c r="F3" s="170" t="s">
        <v>67</v>
      </c>
      <c r="G3" s="39" t="s">
        <v>68</v>
      </c>
      <c r="H3" s="81"/>
    </row>
    <row r="4" spans="1:8" ht="15.75" customHeight="1">
      <c r="A4" s="90"/>
      <c r="B4" s="40" t="s">
        <v>216</v>
      </c>
      <c r="C4" s="172"/>
      <c r="D4" s="172"/>
      <c r="E4" s="172"/>
      <c r="F4" s="172"/>
      <c r="G4" s="171"/>
      <c r="H4" s="82"/>
    </row>
    <row r="5" spans="1:8" ht="15.75" customHeight="1">
      <c r="A5" s="90"/>
      <c r="B5" s="173" t="s">
        <v>445</v>
      </c>
      <c r="C5" s="231">
        <v>3.174715837330532</v>
      </c>
      <c r="D5" s="232">
        <v>3.1448760155015014</v>
      </c>
      <c r="E5" s="233">
        <v>3.2045556591595625</v>
      </c>
      <c r="F5" s="232">
        <v>3.1659544293422197</v>
      </c>
      <c r="G5" s="233">
        <v>3.1834772453188442</v>
      </c>
      <c r="H5" s="82"/>
    </row>
    <row r="6" spans="1:8" ht="15.75" customHeight="1">
      <c r="A6" s="90"/>
      <c r="B6" s="234" t="s">
        <v>217</v>
      </c>
      <c r="C6" s="172"/>
      <c r="D6" s="172"/>
      <c r="E6" s="172"/>
      <c r="F6" s="172"/>
      <c r="G6" s="171"/>
      <c r="H6" s="82"/>
    </row>
    <row r="7" spans="1:8" ht="15.75" customHeight="1">
      <c r="A7" s="90"/>
      <c r="B7" s="173" t="s">
        <v>445</v>
      </c>
      <c r="C7" s="231">
        <v>3.2080869565217394</v>
      </c>
      <c r="D7" s="232">
        <v>3.1820557748487222</v>
      </c>
      <c r="E7" s="233">
        <v>3.2341181381947566</v>
      </c>
      <c r="F7" s="232">
        <v>3.2059182998503744</v>
      </c>
      <c r="G7" s="233">
        <v>3.2102556131931044</v>
      </c>
      <c r="H7" s="82"/>
    </row>
    <row r="8" spans="1:8" ht="15.75" customHeight="1">
      <c r="A8" s="90"/>
      <c r="B8" s="234" t="s">
        <v>218</v>
      </c>
      <c r="C8" s="172"/>
      <c r="D8" s="172"/>
      <c r="E8" s="172"/>
      <c r="F8" s="172"/>
      <c r="G8" s="171"/>
      <c r="H8" s="82"/>
    </row>
    <row r="9" spans="1:8" ht="15.75" customHeight="1">
      <c r="A9" s="90"/>
      <c r="B9" s="173" t="s">
        <v>445</v>
      </c>
      <c r="C9" s="231">
        <v>3.0790267423976467</v>
      </c>
      <c r="D9" s="232">
        <v>3.014893836378548</v>
      </c>
      <c r="E9" s="233">
        <v>3.1431596484167454</v>
      </c>
      <c r="F9" s="232">
        <v>3.0697183832854327</v>
      </c>
      <c r="G9" s="233">
        <v>3.0883351015098608</v>
      </c>
      <c r="H9" s="82"/>
    </row>
    <row r="10" spans="1:8" ht="15.75" customHeight="1">
      <c r="A10" s="90"/>
      <c r="B10" s="234" t="s">
        <v>219</v>
      </c>
      <c r="C10" s="172"/>
      <c r="D10" s="172"/>
      <c r="E10" s="172"/>
      <c r="F10" s="172"/>
      <c r="G10" s="171"/>
      <c r="H10" s="82"/>
    </row>
    <row r="11" spans="1:8" ht="15.75" customHeight="1">
      <c r="A11" s="90"/>
      <c r="B11" s="173" t="s">
        <v>445</v>
      </c>
      <c r="C11" s="231">
        <v>2.74743</v>
      </c>
      <c r="D11" s="232">
        <v>2.6673603890543864</v>
      </c>
      <c r="E11" s="233">
        <v>2.8274996109456136</v>
      </c>
      <c r="F11" s="232">
        <v>2.7398477922111075</v>
      </c>
      <c r="G11" s="233">
        <v>2.7550122077888926</v>
      </c>
      <c r="H11" s="82"/>
    </row>
    <row r="12" spans="1:8" ht="15.75" customHeight="1">
      <c r="A12" s="90"/>
      <c r="B12" s="234" t="s">
        <v>184</v>
      </c>
      <c r="C12" s="172"/>
      <c r="D12" s="172"/>
      <c r="E12" s="172"/>
      <c r="F12" s="172"/>
      <c r="G12" s="171"/>
      <c r="H12" s="82"/>
    </row>
    <row r="13" spans="1:8" ht="15.75" customHeight="1">
      <c r="A13" s="90"/>
      <c r="B13" s="173" t="s">
        <v>446</v>
      </c>
      <c r="C13" s="229">
        <v>0.26160057909360601</v>
      </c>
      <c r="D13" s="235">
        <v>0.23900280539447599</v>
      </c>
      <c r="E13" s="236">
        <v>0.28419835279273603</v>
      </c>
      <c r="F13" s="235">
        <v>0.24587277974330313</v>
      </c>
      <c r="G13" s="236">
        <v>0.2773283784439089</v>
      </c>
      <c r="H13" s="82"/>
    </row>
    <row r="14" spans="1:8" ht="15.75" customHeight="1">
      <c r="A14" s="90"/>
      <c r="B14" s="173" t="s">
        <v>447</v>
      </c>
      <c r="C14" s="231">
        <v>6.4330182848110073</v>
      </c>
      <c r="D14" s="232">
        <v>6.2407612370734542</v>
      </c>
      <c r="E14" s="233">
        <v>6.6252753325485605</v>
      </c>
      <c r="F14" s="232">
        <v>6.3152327808319084</v>
      </c>
      <c r="G14" s="233">
        <v>6.5508037887901063</v>
      </c>
      <c r="H14" s="82"/>
    </row>
    <row r="15" spans="1:8" ht="15.75" customHeight="1">
      <c r="A15" s="90"/>
      <c r="B15" s="173" t="s">
        <v>448</v>
      </c>
      <c r="C15" s="230">
        <v>775.87050797176062</v>
      </c>
      <c r="D15" s="238">
        <v>749.08648188863572</v>
      </c>
      <c r="E15" s="239">
        <v>802.65453405488552</v>
      </c>
      <c r="F15" s="238">
        <v>759.24079862653241</v>
      </c>
      <c r="G15" s="239">
        <v>792.50021731698882</v>
      </c>
      <c r="H15" s="82"/>
    </row>
    <row r="16" spans="1:8" ht="15.75" customHeight="1">
      <c r="A16" s="90"/>
      <c r="B16" s="173" t="s">
        <v>449</v>
      </c>
      <c r="C16" s="230">
        <v>716.40136681962645</v>
      </c>
      <c r="D16" s="238">
        <v>692.63368940774558</v>
      </c>
      <c r="E16" s="239">
        <v>740.16904423150731</v>
      </c>
      <c r="F16" s="238">
        <v>704.55648849597651</v>
      </c>
      <c r="G16" s="239">
        <v>728.24624514327638</v>
      </c>
      <c r="H16" s="82"/>
    </row>
    <row r="17" spans="1:8" ht="15.75" customHeight="1">
      <c r="A17" s="90"/>
      <c r="B17" s="173" t="s">
        <v>450</v>
      </c>
      <c r="C17" s="231">
        <v>2.0611047403551388</v>
      </c>
      <c r="D17" s="232">
        <v>1.9199128206565859</v>
      </c>
      <c r="E17" s="233">
        <v>2.2022966600536917</v>
      </c>
      <c r="F17" s="232">
        <v>1.9697030389834993</v>
      </c>
      <c r="G17" s="233">
        <v>2.1525064417267781</v>
      </c>
      <c r="H17" s="82"/>
    </row>
    <row r="18" spans="1:8" ht="15.75" customHeight="1">
      <c r="A18" s="90"/>
      <c r="B18" s="173" t="s">
        <v>451</v>
      </c>
      <c r="C18" s="231">
        <v>0.30938721334358826</v>
      </c>
      <c r="D18" s="232">
        <v>0.28090759281737832</v>
      </c>
      <c r="E18" s="233">
        <v>0.33786683386979821</v>
      </c>
      <c r="F18" s="232">
        <v>0.28295098447244427</v>
      </c>
      <c r="G18" s="233">
        <v>0.33582344221473226</v>
      </c>
      <c r="H18" s="82"/>
    </row>
    <row r="19" spans="1:8" ht="15.75" customHeight="1">
      <c r="A19" s="90"/>
      <c r="B19" s="173" t="s">
        <v>452</v>
      </c>
      <c r="C19" s="231">
        <v>1.5539971662958405</v>
      </c>
      <c r="D19" s="232">
        <v>1.5035342362019737</v>
      </c>
      <c r="E19" s="233">
        <v>1.6044600963897073</v>
      </c>
      <c r="F19" s="232">
        <v>1.5287761817335368</v>
      </c>
      <c r="G19" s="233">
        <v>1.5792181508581442</v>
      </c>
      <c r="H19" s="82"/>
    </row>
    <row r="20" spans="1:8" ht="15.75" customHeight="1">
      <c r="A20" s="90"/>
      <c r="B20" s="173" t="s">
        <v>453</v>
      </c>
      <c r="C20" s="229">
        <v>6.6666355911274497E-2</v>
      </c>
      <c r="D20" s="235">
        <v>5.4783851947494314E-2</v>
      </c>
      <c r="E20" s="236">
        <v>7.854885987505468E-2</v>
      </c>
      <c r="F20" s="235" t="s">
        <v>94</v>
      </c>
      <c r="G20" s="236" t="s">
        <v>94</v>
      </c>
      <c r="H20" s="82"/>
    </row>
    <row r="21" spans="1:8" ht="15.75" customHeight="1">
      <c r="A21" s="90"/>
      <c r="B21" s="173" t="s">
        <v>454</v>
      </c>
      <c r="C21" s="230">
        <v>75.68983421874006</v>
      </c>
      <c r="D21" s="238">
        <v>71.878180159029824</v>
      </c>
      <c r="E21" s="239">
        <v>79.501488278450296</v>
      </c>
      <c r="F21" s="238">
        <v>73.258262043546026</v>
      </c>
      <c r="G21" s="239">
        <v>78.121406393934095</v>
      </c>
      <c r="H21" s="82"/>
    </row>
    <row r="22" spans="1:8" ht="15.75" customHeight="1">
      <c r="A22" s="90"/>
      <c r="B22" s="173" t="s">
        <v>455</v>
      </c>
      <c r="C22" s="243">
        <v>17.77721984434541</v>
      </c>
      <c r="D22" s="244">
        <v>17.027769966085131</v>
      </c>
      <c r="E22" s="245">
        <v>18.526669722605689</v>
      </c>
      <c r="F22" s="244">
        <v>17.389931979343842</v>
      </c>
      <c r="G22" s="245">
        <v>18.164507709346978</v>
      </c>
      <c r="H22" s="82"/>
    </row>
    <row r="23" spans="1:8" ht="15.75" customHeight="1">
      <c r="A23" s="90"/>
      <c r="B23" s="173" t="s">
        <v>456</v>
      </c>
      <c r="C23" s="230">
        <v>121.62263328763783</v>
      </c>
      <c r="D23" s="238">
        <v>112.9905436290517</v>
      </c>
      <c r="E23" s="239">
        <v>130.25472294622395</v>
      </c>
      <c r="F23" s="238">
        <v>117.71326336270317</v>
      </c>
      <c r="G23" s="239">
        <v>125.53200321257248</v>
      </c>
      <c r="H23" s="82"/>
    </row>
    <row r="24" spans="1:8" ht="15.75" customHeight="1">
      <c r="A24" s="90"/>
      <c r="B24" s="173" t="s">
        <v>457</v>
      </c>
      <c r="C24" s="231">
        <v>7.4939224709205696</v>
      </c>
      <c r="D24" s="232">
        <v>7.2249197155861395</v>
      </c>
      <c r="E24" s="233">
        <v>7.7629252262549997</v>
      </c>
      <c r="F24" s="232">
        <v>7.2799298001985004</v>
      </c>
      <c r="G24" s="233">
        <v>7.7079151416426388</v>
      </c>
      <c r="H24" s="82"/>
    </row>
    <row r="25" spans="1:8" ht="15.75" customHeight="1">
      <c r="A25" s="90"/>
      <c r="B25" s="173" t="s">
        <v>458</v>
      </c>
      <c r="C25" s="230">
        <v>74.186055240526116</v>
      </c>
      <c r="D25" s="238">
        <v>71.467190053114308</v>
      </c>
      <c r="E25" s="239">
        <v>76.904920427937924</v>
      </c>
      <c r="F25" s="238">
        <v>72.816508533603226</v>
      </c>
      <c r="G25" s="239">
        <v>75.555601947449006</v>
      </c>
      <c r="H25" s="82"/>
    </row>
    <row r="26" spans="1:8" ht="15.75" customHeight="1">
      <c r="A26" s="90"/>
      <c r="B26" s="173" t="s">
        <v>459</v>
      </c>
      <c r="C26" s="231">
        <v>3.6388584101236616</v>
      </c>
      <c r="D26" s="232">
        <v>3.4523831454401326</v>
      </c>
      <c r="E26" s="233">
        <v>3.8253336748071907</v>
      </c>
      <c r="F26" s="232">
        <v>3.4660800431550363</v>
      </c>
      <c r="G26" s="233">
        <v>3.811636777092287</v>
      </c>
      <c r="H26" s="82"/>
    </row>
    <row r="27" spans="1:8" ht="15.75" customHeight="1">
      <c r="A27" s="90"/>
      <c r="B27" s="173" t="s">
        <v>460</v>
      </c>
      <c r="C27" s="231">
        <v>1.7173971285559271</v>
      </c>
      <c r="D27" s="232">
        <v>1.5806291670795403</v>
      </c>
      <c r="E27" s="233">
        <v>1.8541650900323139</v>
      </c>
      <c r="F27" s="232">
        <v>1.6303040736108074</v>
      </c>
      <c r="G27" s="233">
        <v>1.8044901835010467</v>
      </c>
      <c r="H27" s="82"/>
    </row>
    <row r="28" spans="1:8" ht="15.75" customHeight="1">
      <c r="A28" s="90"/>
      <c r="B28" s="173" t="s">
        <v>461</v>
      </c>
      <c r="C28" s="231">
        <v>1.3539057517447226</v>
      </c>
      <c r="D28" s="232">
        <v>1.2727963774923183</v>
      </c>
      <c r="E28" s="233">
        <v>1.4350151259971269</v>
      </c>
      <c r="F28" s="232">
        <v>1.3035515244838476</v>
      </c>
      <c r="G28" s="233">
        <v>1.4042599790055976</v>
      </c>
      <c r="H28" s="82"/>
    </row>
    <row r="29" spans="1:8" ht="15.75" customHeight="1">
      <c r="A29" s="90"/>
      <c r="B29" s="173" t="s">
        <v>462</v>
      </c>
      <c r="C29" s="231">
        <v>4.6560629367613435</v>
      </c>
      <c r="D29" s="232">
        <v>4.496849792192438</v>
      </c>
      <c r="E29" s="233">
        <v>4.8152760813302491</v>
      </c>
      <c r="F29" s="232">
        <v>4.5744574207297291</v>
      </c>
      <c r="G29" s="233">
        <v>4.737668452792958</v>
      </c>
      <c r="H29" s="83"/>
    </row>
    <row r="30" spans="1:8" ht="15.75" customHeight="1">
      <c r="A30" s="90"/>
      <c r="B30" s="173" t="s">
        <v>463</v>
      </c>
      <c r="C30" s="243">
        <v>16.543894008546104</v>
      </c>
      <c r="D30" s="244">
        <v>15.917570101357368</v>
      </c>
      <c r="E30" s="245">
        <v>17.170217915734842</v>
      </c>
      <c r="F30" s="244">
        <v>16.139931166059544</v>
      </c>
      <c r="G30" s="245">
        <v>16.947856851032665</v>
      </c>
      <c r="H30" s="82"/>
    </row>
    <row r="31" spans="1:8" ht="15.75" customHeight="1">
      <c r="A31" s="90"/>
      <c r="B31" s="173" t="s">
        <v>464</v>
      </c>
      <c r="C31" s="231">
        <v>5.2881131552107528</v>
      </c>
      <c r="D31" s="232">
        <v>4.8939905487623685</v>
      </c>
      <c r="E31" s="233">
        <v>5.682235761659137</v>
      </c>
      <c r="F31" s="232">
        <v>5.1187593926165231</v>
      </c>
      <c r="G31" s="233">
        <v>5.4574669178049824</v>
      </c>
      <c r="H31" s="82"/>
    </row>
    <row r="32" spans="1:8" ht="15.75" customHeight="1">
      <c r="A32" s="90"/>
      <c r="B32" s="173" t="s">
        <v>465</v>
      </c>
      <c r="C32" s="231">
        <v>3.9896788015747133</v>
      </c>
      <c r="D32" s="232">
        <v>3.7740635883149234</v>
      </c>
      <c r="E32" s="233">
        <v>4.2052940148345028</v>
      </c>
      <c r="F32" s="232">
        <v>3.8129303207293055</v>
      </c>
      <c r="G32" s="233">
        <v>4.1664272824201207</v>
      </c>
      <c r="H32" s="82"/>
    </row>
    <row r="33" spans="1:8" ht="15.75" customHeight="1">
      <c r="A33" s="90"/>
      <c r="B33" s="173" t="s">
        <v>466</v>
      </c>
      <c r="C33" s="231">
        <v>0.65196693618704349</v>
      </c>
      <c r="D33" s="232">
        <v>0.59289371954066372</v>
      </c>
      <c r="E33" s="233">
        <v>0.71104015283342326</v>
      </c>
      <c r="F33" s="232">
        <v>0.61286299023682822</v>
      </c>
      <c r="G33" s="233">
        <v>0.69107088213725876</v>
      </c>
      <c r="H33" s="82"/>
    </row>
    <row r="34" spans="1:8" ht="15.75" customHeight="1">
      <c r="A34" s="90"/>
      <c r="B34" s="173" t="s">
        <v>467</v>
      </c>
      <c r="C34" s="229">
        <v>6.5465069104204465E-2</v>
      </c>
      <c r="D34" s="235">
        <v>5.7402667770043922E-2</v>
      </c>
      <c r="E34" s="236">
        <v>7.3527470438365009E-2</v>
      </c>
      <c r="F34" s="235">
        <v>6.162062327288019E-2</v>
      </c>
      <c r="G34" s="236">
        <v>6.930951493552874E-2</v>
      </c>
      <c r="H34" s="82"/>
    </row>
    <row r="35" spans="1:8" ht="15.75" customHeight="1">
      <c r="A35" s="90"/>
      <c r="B35" s="173" t="s">
        <v>468</v>
      </c>
      <c r="C35" s="231">
        <v>2.2543880532746465</v>
      </c>
      <c r="D35" s="232">
        <v>2.1892527850458414</v>
      </c>
      <c r="E35" s="233">
        <v>2.3195233215034516</v>
      </c>
      <c r="F35" s="232">
        <v>2.1862965692721708</v>
      </c>
      <c r="G35" s="233">
        <v>2.3224795372771223</v>
      </c>
      <c r="H35" s="82"/>
    </row>
    <row r="36" spans="1:8" ht="15.75" customHeight="1">
      <c r="A36" s="90"/>
      <c r="B36" s="173" t="s">
        <v>469</v>
      </c>
      <c r="C36" s="243">
        <v>37.635681011691972</v>
      </c>
      <c r="D36" s="244">
        <v>36.068698304477103</v>
      </c>
      <c r="E36" s="245">
        <v>39.202663718906841</v>
      </c>
      <c r="F36" s="244">
        <v>36.89096933141699</v>
      </c>
      <c r="G36" s="245">
        <v>38.380392691966954</v>
      </c>
      <c r="H36" s="82"/>
    </row>
    <row r="37" spans="1:8" ht="15.75" customHeight="1">
      <c r="A37" s="90"/>
      <c r="B37" s="173" t="s">
        <v>470</v>
      </c>
      <c r="C37" s="243">
        <v>39.618562674069139</v>
      </c>
      <c r="D37" s="244">
        <v>38.190840806200924</v>
      </c>
      <c r="E37" s="245">
        <v>41.046284541937354</v>
      </c>
      <c r="F37" s="244">
        <v>38.770148284798346</v>
      </c>
      <c r="G37" s="245">
        <v>40.466977063339932</v>
      </c>
      <c r="H37" s="82"/>
    </row>
    <row r="38" spans="1:8" ht="15.75" customHeight="1">
      <c r="A38" s="90"/>
      <c r="B38" s="173" t="s">
        <v>471</v>
      </c>
      <c r="C38" s="231">
        <v>0.2676811991544934</v>
      </c>
      <c r="D38" s="232">
        <v>0.2399512200425786</v>
      </c>
      <c r="E38" s="233">
        <v>0.29541117826640823</v>
      </c>
      <c r="F38" s="232">
        <v>0.24930906184854323</v>
      </c>
      <c r="G38" s="233">
        <v>0.28605333646044356</v>
      </c>
      <c r="H38" s="82"/>
    </row>
    <row r="39" spans="1:8" ht="15.75" customHeight="1">
      <c r="A39" s="90"/>
      <c r="B39" s="173" t="s">
        <v>472</v>
      </c>
      <c r="C39" s="231">
        <v>1.6753424416582978</v>
      </c>
      <c r="D39" s="232">
        <v>1.6200368196982271</v>
      </c>
      <c r="E39" s="233">
        <v>1.7306480636183685</v>
      </c>
      <c r="F39" s="232">
        <v>1.6437489076241871</v>
      </c>
      <c r="G39" s="233">
        <v>1.7069359756924085</v>
      </c>
      <c r="H39" s="82"/>
    </row>
    <row r="40" spans="1:8" ht="15.75" customHeight="1">
      <c r="A40" s="90"/>
      <c r="B40" s="173" t="s">
        <v>473</v>
      </c>
      <c r="C40" s="229">
        <v>7.4785242133050323E-2</v>
      </c>
      <c r="D40" s="235">
        <v>7.2936219354851395E-2</v>
      </c>
      <c r="E40" s="236">
        <v>7.663426491124925E-2</v>
      </c>
      <c r="F40" s="235">
        <v>7.3559966589253123E-2</v>
      </c>
      <c r="G40" s="236">
        <v>7.6010517676847522E-2</v>
      </c>
      <c r="H40" s="82"/>
    </row>
    <row r="41" spans="1:8" ht="15.75" customHeight="1">
      <c r="A41" s="90"/>
      <c r="B41" s="173" t="s">
        <v>474</v>
      </c>
      <c r="C41" s="231">
        <v>1.9769582468093609</v>
      </c>
      <c r="D41" s="232">
        <v>1.8390562676462892</v>
      </c>
      <c r="E41" s="233">
        <v>2.1148602259724325</v>
      </c>
      <c r="F41" s="232">
        <v>1.8808885237862631</v>
      </c>
      <c r="G41" s="233">
        <v>2.073027969832459</v>
      </c>
      <c r="H41" s="82"/>
    </row>
    <row r="42" spans="1:8" ht="15.75" customHeight="1">
      <c r="A42" s="90"/>
      <c r="B42" s="173" t="s">
        <v>475</v>
      </c>
      <c r="C42" s="229">
        <v>0.86726222991780977</v>
      </c>
      <c r="D42" s="235">
        <v>0.83683776633364637</v>
      </c>
      <c r="E42" s="236">
        <v>0.89768669350197317</v>
      </c>
      <c r="F42" s="235">
        <v>0.85188716496970807</v>
      </c>
      <c r="G42" s="236">
        <v>0.88263729486591147</v>
      </c>
      <c r="H42" s="82"/>
    </row>
    <row r="43" spans="1:8" ht="15.75" customHeight="1">
      <c r="A43" s="90"/>
      <c r="B43" s="173" t="s">
        <v>476</v>
      </c>
      <c r="C43" s="243">
        <v>14.990197853187944</v>
      </c>
      <c r="D43" s="244">
        <v>14.343198617324818</v>
      </c>
      <c r="E43" s="245">
        <v>15.637197089051069</v>
      </c>
      <c r="F43" s="244">
        <v>14.670636092637285</v>
      </c>
      <c r="G43" s="245">
        <v>15.309759613738603</v>
      </c>
      <c r="H43" s="82"/>
    </row>
    <row r="44" spans="1:8" ht="15.75" customHeight="1">
      <c r="A44" s="90"/>
      <c r="B44" s="173" t="s">
        <v>477</v>
      </c>
      <c r="C44" s="243">
        <v>33.799436441319806</v>
      </c>
      <c r="D44" s="244">
        <v>32.140381510536869</v>
      </c>
      <c r="E44" s="245">
        <v>35.458491372102742</v>
      </c>
      <c r="F44" s="244">
        <v>32.834043656158109</v>
      </c>
      <c r="G44" s="245">
        <v>34.764829226481503</v>
      </c>
      <c r="H44" s="82"/>
    </row>
    <row r="45" spans="1:8" ht="15.75" customHeight="1">
      <c r="A45" s="90"/>
      <c r="B45" s="173" t="s">
        <v>478</v>
      </c>
      <c r="C45" s="230">
        <v>58.914998606050688</v>
      </c>
      <c r="D45" s="238">
        <v>57.080276438638819</v>
      </c>
      <c r="E45" s="239">
        <v>60.749720773462556</v>
      </c>
      <c r="F45" s="238">
        <v>57.825997347682112</v>
      </c>
      <c r="G45" s="239">
        <v>60.003999864419264</v>
      </c>
      <c r="H45" s="82"/>
    </row>
    <row r="46" spans="1:8" ht="15.75" customHeight="1">
      <c r="A46" s="90"/>
      <c r="B46" s="173" t="s">
        <v>479</v>
      </c>
      <c r="C46" s="229">
        <v>9.0964115680161731E-2</v>
      </c>
      <c r="D46" s="235">
        <v>8.7759493994705479E-2</v>
      </c>
      <c r="E46" s="236">
        <v>9.4168737365617983E-2</v>
      </c>
      <c r="F46" s="235">
        <v>8.935026373810874E-2</v>
      </c>
      <c r="G46" s="236">
        <v>9.2577967622214721E-2</v>
      </c>
      <c r="H46" s="84"/>
    </row>
    <row r="47" spans="1:8" ht="15.75" customHeight="1">
      <c r="A47" s="90"/>
      <c r="B47" s="173" t="s">
        <v>480</v>
      </c>
      <c r="C47" s="243">
        <v>18.667318029919407</v>
      </c>
      <c r="D47" s="244">
        <v>17.758572388666781</v>
      </c>
      <c r="E47" s="245">
        <v>19.576063671172033</v>
      </c>
      <c r="F47" s="244">
        <v>18.048617988141068</v>
      </c>
      <c r="G47" s="245">
        <v>19.286018071697747</v>
      </c>
      <c r="H47" s="84"/>
    </row>
    <row r="48" spans="1:8" ht="15.75" customHeight="1">
      <c r="A48" s="90"/>
      <c r="B48" s="173" t="s">
        <v>481</v>
      </c>
      <c r="C48" s="231">
        <v>8.860648970152937</v>
      </c>
      <c r="D48" s="232">
        <v>8.531930578980953</v>
      </c>
      <c r="E48" s="233">
        <v>9.1893673613249209</v>
      </c>
      <c r="F48" s="232">
        <v>8.5130032901801176</v>
      </c>
      <c r="G48" s="233">
        <v>9.2082946501257563</v>
      </c>
      <c r="H48" s="82"/>
    </row>
    <row r="49" spans="1:8" ht="15.75" customHeight="1">
      <c r="A49" s="90"/>
      <c r="B49" s="173" t="s">
        <v>482</v>
      </c>
      <c r="C49" s="230">
        <v>126.02417648090912</v>
      </c>
      <c r="D49" s="238">
        <v>121.79587289650642</v>
      </c>
      <c r="E49" s="239">
        <v>130.25248006531183</v>
      </c>
      <c r="F49" s="238">
        <v>121.29594176038762</v>
      </c>
      <c r="G49" s="239">
        <v>130.75241120143062</v>
      </c>
      <c r="H49" s="82"/>
    </row>
    <row r="50" spans="1:8" ht="15.75" customHeight="1">
      <c r="A50" s="90"/>
      <c r="B50" s="173" t="s">
        <v>483</v>
      </c>
      <c r="C50" s="229" t="s">
        <v>220</v>
      </c>
      <c r="D50" s="235" t="s">
        <v>94</v>
      </c>
      <c r="E50" s="236" t="s">
        <v>94</v>
      </c>
      <c r="F50" s="235" t="s">
        <v>94</v>
      </c>
      <c r="G50" s="236" t="s">
        <v>94</v>
      </c>
      <c r="H50" s="82"/>
    </row>
    <row r="51" spans="1:8" ht="15.75" customHeight="1">
      <c r="A51" s="90"/>
      <c r="B51" s="173" t="s">
        <v>484</v>
      </c>
      <c r="C51" s="229">
        <v>0.43927092102961873</v>
      </c>
      <c r="D51" s="235">
        <v>0.42395146962809749</v>
      </c>
      <c r="E51" s="236">
        <v>0.45459037243113998</v>
      </c>
      <c r="F51" s="235">
        <v>0.42908908312840083</v>
      </c>
      <c r="G51" s="236">
        <v>0.44945275893083664</v>
      </c>
      <c r="H51" s="82"/>
    </row>
    <row r="52" spans="1:8" ht="15.75" customHeight="1">
      <c r="A52" s="90"/>
      <c r="B52" s="173" t="s">
        <v>485</v>
      </c>
      <c r="C52" s="230">
        <v>598.79119503686513</v>
      </c>
      <c r="D52" s="238">
        <v>576.70543568917628</v>
      </c>
      <c r="E52" s="239">
        <v>620.87695438455398</v>
      </c>
      <c r="F52" s="238">
        <v>588.37858043320125</v>
      </c>
      <c r="G52" s="239">
        <v>609.20380964052902</v>
      </c>
      <c r="H52" s="82"/>
    </row>
    <row r="53" spans="1:8" ht="15.75" customHeight="1">
      <c r="A53" s="90"/>
      <c r="B53" s="173" t="s">
        <v>486</v>
      </c>
      <c r="C53" s="243">
        <v>14.523229667136599</v>
      </c>
      <c r="D53" s="244">
        <v>13.966825368301851</v>
      </c>
      <c r="E53" s="245">
        <v>15.079633965971347</v>
      </c>
      <c r="F53" s="244">
        <v>14.224434108158963</v>
      </c>
      <c r="G53" s="245">
        <v>14.822025226114235</v>
      </c>
      <c r="H53" s="82"/>
    </row>
    <row r="54" spans="1:8" ht="15.75" customHeight="1">
      <c r="A54" s="90"/>
      <c r="B54" s="173" t="s">
        <v>487</v>
      </c>
      <c r="C54" s="231">
        <v>6.5208886034327591</v>
      </c>
      <c r="D54" s="232">
        <v>6.1642522403092403</v>
      </c>
      <c r="E54" s="233">
        <v>6.8775249665562779</v>
      </c>
      <c r="F54" s="232">
        <v>6.2666197284684406</v>
      </c>
      <c r="G54" s="233">
        <v>6.7751574783970776</v>
      </c>
      <c r="H54" s="82"/>
    </row>
    <row r="55" spans="1:8" ht="15.75" customHeight="1">
      <c r="A55" s="90"/>
      <c r="B55" s="173" t="s">
        <v>488</v>
      </c>
      <c r="C55" s="231">
        <v>2.965566705927849</v>
      </c>
      <c r="D55" s="232">
        <v>2.8175027327266196</v>
      </c>
      <c r="E55" s="233">
        <v>3.1136306791290784</v>
      </c>
      <c r="F55" s="232">
        <v>2.8369848694211521</v>
      </c>
      <c r="G55" s="233">
        <v>3.0941485424345458</v>
      </c>
      <c r="H55" s="82"/>
    </row>
    <row r="56" spans="1:8" ht="15.75" customHeight="1">
      <c r="A56" s="90"/>
      <c r="B56" s="173" t="s">
        <v>489</v>
      </c>
      <c r="C56" s="230">
        <v>155.25273843168509</v>
      </c>
      <c r="D56" s="238">
        <v>149.28772598201132</v>
      </c>
      <c r="E56" s="239">
        <v>161.21775088135885</v>
      </c>
      <c r="F56" s="238">
        <v>151.85762053324095</v>
      </c>
      <c r="G56" s="239">
        <v>158.64785633012923</v>
      </c>
      <c r="H56" s="82"/>
    </row>
    <row r="57" spans="1:8" ht="15.75" customHeight="1">
      <c r="A57" s="90"/>
      <c r="B57" s="173" t="s">
        <v>490</v>
      </c>
      <c r="C57" s="231">
        <v>1.027770801044247</v>
      </c>
      <c r="D57" s="232">
        <v>0.9584302986653721</v>
      </c>
      <c r="E57" s="233">
        <v>1.0971113034231219</v>
      </c>
      <c r="F57" s="232">
        <v>0.98413018270986341</v>
      </c>
      <c r="G57" s="233">
        <v>1.0714114193786306</v>
      </c>
      <c r="H57" s="82"/>
    </row>
    <row r="58" spans="1:8" ht="15.75" customHeight="1">
      <c r="A58" s="90"/>
      <c r="B58" s="173" t="s">
        <v>491</v>
      </c>
      <c r="C58" s="231">
        <v>0.70982191997072608</v>
      </c>
      <c r="D58" s="232">
        <v>0.65209677321864079</v>
      </c>
      <c r="E58" s="233">
        <v>0.76754706672281137</v>
      </c>
      <c r="F58" s="232">
        <v>0.67578688269756815</v>
      </c>
      <c r="G58" s="233">
        <v>0.74385695724388401</v>
      </c>
      <c r="H58" s="82"/>
    </row>
    <row r="59" spans="1:8" ht="15.75" customHeight="1">
      <c r="A59" s="90"/>
      <c r="B59" s="173" t="s">
        <v>492</v>
      </c>
      <c r="C59" s="231" t="s">
        <v>104</v>
      </c>
      <c r="D59" s="232" t="s">
        <v>94</v>
      </c>
      <c r="E59" s="233" t="s">
        <v>94</v>
      </c>
      <c r="F59" s="232" t="s">
        <v>94</v>
      </c>
      <c r="G59" s="233" t="s">
        <v>94</v>
      </c>
      <c r="H59" s="82"/>
    </row>
    <row r="60" spans="1:8" ht="15.75" customHeight="1">
      <c r="A60" s="90"/>
      <c r="B60" s="173" t="s">
        <v>493</v>
      </c>
      <c r="C60" s="243">
        <v>12.937741098427555</v>
      </c>
      <c r="D60" s="244">
        <v>12.345807547191356</v>
      </c>
      <c r="E60" s="245">
        <v>13.529674649663754</v>
      </c>
      <c r="F60" s="244">
        <v>12.382390229957533</v>
      </c>
      <c r="G60" s="245">
        <v>13.493091966897577</v>
      </c>
      <c r="H60" s="82"/>
    </row>
    <row r="61" spans="1:8" ht="15.75" customHeight="1">
      <c r="A61" s="90"/>
      <c r="B61" s="173" t="s">
        <v>494</v>
      </c>
      <c r="C61" s="229">
        <v>0.50512350501162662</v>
      </c>
      <c r="D61" s="235">
        <v>0.48682291545597611</v>
      </c>
      <c r="E61" s="236">
        <v>0.52342409456727712</v>
      </c>
      <c r="F61" s="235">
        <v>0.49560588296293129</v>
      </c>
      <c r="G61" s="236">
        <v>0.51464112706032195</v>
      </c>
      <c r="H61" s="82"/>
    </row>
    <row r="62" spans="1:8" ht="15.75" customHeight="1">
      <c r="A62" s="90"/>
      <c r="B62" s="173" t="s">
        <v>495</v>
      </c>
      <c r="C62" s="231">
        <v>0.64083122483537547</v>
      </c>
      <c r="D62" s="232">
        <v>0.60101460176402011</v>
      </c>
      <c r="E62" s="233">
        <v>0.68064784790673083</v>
      </c>
      <c r="F62" s="232">
        <v>0.61226774929599792</v>
      </c>
      <c r="G62" s="233">
        <v>0.66939470037475302</v>
      </c>
      <c r="H62" s="82"/>
    </row>
    <row r="63" spans="1:8" ht="15.75" customHeight="1">
      <c r="A63" s="90"/>
      <c r="B63" s="173" t="s">
        <v>496</v>
      </c>
      <c r="C63" s="231">
        <v>0.24614784156577008</v>
      </c>
      <c r="D63" s="232">
        <v>0.2224332020520878</v>
      </c>
      <c r="E63" s="233">
        <v>0.26986248107945238</v>
      </c>
      <c r="F63" s="232">
        <v>0.22826947437221226</v>
      </c>
      <c r="G63" s="233">
        <v>0.26402620875932792</v>
      </c>
      <c r="H63" s="82"/>
    </row>
    <row r="64" spans="1:8" ht="15.75" customHeight="1">
      <c r="A64" s="90"/>
      <c r="B64" s="173" t="s">
        <v>497</v>
      </c>
      <c r="C64" s="231">
        <v>2.5454811609857537</v>
      </c>
      <c r="D64" s="232">
        <v>2.3949601344924591</v>
      </c>
      <c r="E64" s="233">
        <v>2.6960021874790483</v>
      </c>
      <c r="F64" s="232">
        <v>2.4061184190740224</v>
      </c>
      <c r="G64" s="233">
        <v>2.6848439028974851</v>
      </c>
      <c r="H64" s="82"/>
    </row>
    <row r="65" spans="1:8" ht="15.75" customHeight="1">
      <c r="A65" s="90"/>
      <c r="B65" s="173" t="s">
        <v>498</v>
      </c>
      <c r="C65" s="230">
        <v>107.6543740139188</v>
      </c>
      <c r="D65" s="238">
        <v>103.5262207371313</v>
      </c>
      <c r="E65" s="239">
        <v>111.7825272907063</v>
      </c>
      <c r="F65" s="238">
        <v>105.33016294480166</v>
      </c>
      <c r="G65" s="239">
        <v>109.97858508303594</v>
      </c>
      <c r="H65" s="82"/>
    </row>
    <row r="66" spans="1:8" ht="15.75" customHeight="1">
      <c r="A66" s="90"/>
      <c r="B66" s="173" t="s">
        <v>499</v>
      </c>
      <c r="C66" s="231">
        <v>2.6769748508215963</v>
      </c>
      <c r="D66" s="232">
        <v>2.446606160160099</v>
      </c>
      <c r="E66" s="233">
        <v>2.9073435414830935</v>
      </c>
      <c r="F66" s="232">
        <v>2.4845355589748679</v>
      </c>
      <c r="G66" s="233">
        <v>2.8694141426683246</v>
      </c>
      <c r="H66" s="82"/>
    </row>
    <row r="67" spans="1:8" ht="15.75" customHeight="1">
      <c r="A67" s="90"/>
      <c r="B67" s="173" t="s">
        <v>500</v>
      </c>
      <c r="C67" s="243">
        <v>16.919916630129904</v>
      </c>
      <c r="D67" s="244">
        <v>15.918589446617393</v>
      </c>
      <c r="E67" s="245">
        <v>17.921243813642416</v>
      </c>
      <c r="F67" s="244">
        <v>16.283137576614596</v>
      </c>
      <c r="G67" s="245">
        <v>17.556695683645213</v>
      </c>
      <c r="H67" s="82"/>
    </row>
    <row r="68" spans="1:8" ht="15.75" customHeight="1">
      <c r="A68" s="90"/>
      <c r="B68" s="173" t="s">
        <v>501</v>
      </c>
      <c r="C68" s="231">
        <v>1.6605938372254838</v>
      </c>
      <c r="D68" s="232">
        <v>1.5647858965726122</v>
      </c>
      <c r="E68" s="233">
        <v>1.7564017778783554</v>
      </c>
      <c r="F68" s="232">
        <v>1.5615302635378399</v>
      </c>
      <c r="G68" s="233">
        <v>1.7596574109131278</v>
      </c>
      <c r="H68" s="82"/>
    </row>
    <row r="69" spans="1:8" ht="15.75" customHeight="1">
      <c r="A69" s="90"/>
      <c r="B69" s="173" t="s">
        <v>502</v>
      </c>
      <c r="C69" s="230">
        <v>88.390678891122533</v>
      </c>
      <c r="D69" s="238">
        <v>84.69429337976122</v>
      </c>
      <c r="E69" s="239">
        <v>92.087064402483847</v>
      </c>
      <c r="F69" s="238">
        <v>86.696215095968441</v>
      </c>
      <c r="G69" s="239">
        <v>90.085142686276626</v>
      </c>
      <c r="H69" s="82"/>
    </row>
    <row r="70" spans="1:8" ht="15.75" customHeight="1">
      <c r="A70" s="90"/>
      <c r="B70" s="173" t="s">
        <v>503</v>
      </c>
      <c r="C70" s="230">
        <v>145.07162830294607</v>
      </c>
      <c r="D70" s="238">
        <v>138.13183427505098</v>
      </c>
      <c r="E70" s="239">
        <v>152.01142233084116</v>
      </c>
      <c r="F70" s="238">
        <v>141.08011994832566</v>
      </c>
      <c r="G70" s="239">
        <v>149.06313665756647</v>
      </c>
      <c r="H70" s="82"/>
    </row>
    <row r="71" spans="1:8" ht="15.75" customHeight="1">
      <c r="A71" s="90"/>
      <c r="B71" s="234" t="s">
        <v>206</v>
      </c>
      <c r="C71" s="172"/>
      <c r="D71" s="172"/>
      <c r="E71" s="172"/>
      <c r="F71" s="172"/>
      <c r="G71" s="171"/>
      <c r="H71" s="82"/>
    </row>
    <row r="72" spans="1:8" ht="15.75" customHeight="1">
      <c r="A72" s="90"/>
      <c r="B72" s="173" t="s">
        <v>446</v>
      </c>
      <c r="C72" s="229">
        <v>0.25083025295042849</v>
      </c>
      <c r="D72" s="235">
        <v>0.23619932721508846</v>
      </c>
      <c r="E72" s="236">
        <v>0.26546117868576852</v>
      </c>
      <c r="F72" s="235">
        <v>0.23945261559124451</v>
      </c>
      <c r="G72" s="236">
        <v>0.26220789030961245</v>
      </c>
      <c r="H72" s="82"/>
    </row>
    <row r="73" spans="1:8" ht="15.75" customHeight="1">
      <c r="A73" s="90"/>
      <c r="B73" s="173" t="s">
        <v>447</v>
      </c>
      <c r="C73" s="231">
        <v>2.773855091239501</v>
      </c>
      <c r="D73" s="232">
        <v>2.6677016792443227</v>
      </c>
      <c r="E73" s="233">
        <v>2.8800085032346794</v>
      </c>
      <c r="F73" s="232">
        <v>2.7238618899058329</v>
      </c>
      <c r="G73" s="233">
        <v>2.8238482925731692</v>
      </c>
      <c r="H73" s="82"/>
    </row>
    <row r="74" spans="1:8" ht="15.75" customHeight="1">
      <c r="A74" s="90"/>
      <c r="B74" s="173" t="s">
        <v>448</v>
      </c>
      <c r="C74" s="230">
        <v>757.82396583168986</v>
      </c>
      <c r="D74" s="238">
        <v>737.69124608924199</v>
      </c>
      <c r="E74" s="239">
        <v>777.95668557413774</v>
      </c>
      <c r="F74" s="238">
        <v>747.75477066398935</v>
      </c>
      <c r="G74" s="239">
        <v>767.89316099939037</v>
      </c>
      <c r="H74" s="82"/>
    </row>
    <row r="75" spans="1:8" ht="15.75" customHeight="1">
      <c r="A75" s="90"/>
      <c r="B75" s="173" t="s">
        <v>504</v>
      </c>
      <c r="C75" s="243" t="s">
        <v>95</v>
      </c>
      <c r="D75" s="244" t="s">
        <v>94</v>
      </c>
      <c r="E75" s="245" t="s">
        <v>94</v>
      </c>
      <c r="F75" s="244" t="s">
        <v>94</v>
      </c>
      <c r="G75" s="245" t="s">
        <v>94</v>
      </c>
      <c r="H75" s="82"/>
    </row>
    <row r="76" spans="1:8" ht="15.75" customHeight="1">
      <c r="A76" s="90"/>
      <c r="B76" s="173" t="s">
        <v>449</v>
      </c>
      <c r="C76" s="230">
        <v>198.63195074651648</v>
      </c>
      <c r="D76" s="238">
        <v>190.66351525997121</v>
      </c>
      <c r="E76" s="239">
        <v>206.60038623306176</v>
      </c>
      <c r="F76" s="238">
        <v>192.4658497774179</v>
      </c>
      <c r="G76" s="239">
        <v>204.79805171561506</v>
      </c>
      <c r="H76" s="82"/>
    </row>
    <row r="77" spans="1:8" ht="15.75" customHeight="1">
      <c r="A77" s="90"/>
      <c r="B77" s="173" t="s">
        <v>450</v>
      </c>
      <c r="C77" s="231">
        <v>1.2389776657760261</v>
      </c>
      <c r="D77" s="232">
        <v>1.1510367256526761</v>
      </c>
      <c r="E77" s="233">
        <v>1.326918605899376</v>
      </c>
      <c r="F77" s="232">
        <v>1.1893012901415689</v>
      </c>
      <c r="G77" s="233">
        <v>1.2886540414104832</v>
      </c>
      <c r="H77" s="82"/>
    </row>
    <row r="78" spans="1:8" ht="15.75" customHeight="1">
      <c r="A78" s="90"/>
      <c r="B78" s="173" t="s">
        <v>451</v>
      </c>
      <c r="C78" s="231">
        <v>0.30578820774005355</v>
      </c>
      <c r="D78" s="232">
        <v>0.28062954060599865</v>
      </c>
      <c r="E78" s="233">
        <v>0.33094687487410845</v>
      </c>
      <c r="F78" s="232">
        <v>0.28135859624946769</v>
      </c>
      <c r="G78" s="233">
        <v>0.33021781923063942</v>
      </c>
      <c r="H78" s="82"/>
    </row>
    <row r="79" spans="1:8" ht="15.75" customHeight="1">
      <c r="A79" s="90"/>
      <c r="B79" s="173" t="s">
        <v>452</v>
      </c>
      <c r="C79" s="229">
        <v>0.73140476505609131</v>
      </c>
      <c r="D79" s="235">
        <v>0.7077164899171009</v>
      </c>
      <c r="E79" s="236">
        <v>0.75509304019508172</v>
      </c>
      <c r="F79" s="235">
        <v>0.71755867180543309</v>
      </c>
      <c r="G79" s="236">
        <v>0.74525085830674953</v>
      </c>
      <c r="H79" s="82"/>
    </row>
    <row r="80" spans="1:8" ht="15.75" customHeight="1">
      <c r="A80" s="90"/>
      <c r="B80" s="173" t="s">
        <v>453</v>
      </c>
      <c r="C80" s="229">
        <v>4.9845398221111115E-2</v>
      </c>
      <c r="D80" s="235">
        <v>3.8552877821525444E-2</v>
      </c>
      <c r="E80" s="236">
        <v>6.1137918620696785E-2</v>
      </c>
      <c r="F80" s="235" t="s">
        <v>94</v>
      </c>
      <c r="G80" s="236" t="s">
        <v>94</v>
      </c>
      <c r="H80" s="82"/>
    </row>
    <row r="81" spans="1:8" ht="15.75" customHeight="1">
      <c r="A81" s="90"/>
      <c r="B81" s="173" t="s">
        <v>454</v>
      </c>
      <c r="C81" s="243">
        <v>40.666884087281254</v>
      </c>
      <c r="D81" s="244">
        <v>37.916264118054471</v>
      </c>
      <c r="E81" s="245">
        <v>43.417504056508037</v>
      </c>
      <c r="F81" s="244">
        <v>39.146272162664644</v>
      </c>
      <c r="G81" s="245">
        <v>42.187496011897863</v>
      </c>
      <c r="H81" s="82"/>
    </row>
    <row r="82" spans="1:8" ht="15.75" customHeight="1">
      <c r="A82" s="90"/>
      <c r="B82" s="173" t="s">
        <v>455</v>
      </c>
      <c r="C82" s="243">
        <v>16.169491178329949</v>
      </c>
      <c r="D82" s="244">
        <v>15.661580175309698</v>
      </c>
      <c r="E82" s="245">
        <v>16.6774021813502</v>
      </c>
      <c r="F82" s="244">
        <v>15.869083108161735</v>
      </c>
      <c r="G82" s="245">
        <v>16.469899248498162</v>
      </c>
      <c r="H82" s="82"/>
    </row>
    <row r="83" spans="1:8" ht="15.75" customHeight="1">
      <c r="A83" s="90"/>
      <c r="B83" s="173" t="s">
        <v>456</v>
      </c>
      <c r="C83" s="230">
        <v>111.26749287314175</v>
      </c>
      <c r="D83" s="238">
        <v>107.46375491613288</v>
      </c>
      <c r="E83" s="239">
        <v>115.07123083015061</v>
      </c>
      <c r="F83" s="238">
        <v>109.05532134262057</v>
      </c>
      <c r="G83" s="239">
        <v>113.47966440366292</v>
      </c>
      <c r="H83" s="82"/>
    </row>
    <row r="84" spans="1:8" ht="15.75" customHeight="1">
      <c r="A84" s="90"/>
      <c r="B84" s="173" t="s">
        <v>457</v>
      </c>
      <c r="C84" s="231">
        <v>6.0308791641325401</v>
      </c>
      <c r="D84" s="232">
        <v>5.7948162725563881</v>
      </c>
      <c r="E84" s="233">
        <v>6.2669420557086921</v>
      </c>
      <c r="F84" s="232">
        <v>5.9092237937109235</v>
      </c>
      <c r="G84" s="233">
        <v>6.1525345345541567</v>
      </c>
      <c r="H84" s="82"/>
    </row>
    <row r="85" spans="1:8" ht="15.75" customHeight="1">
      <c r="A85" s="90"/>
      <c r="B85" s="173" t="s">
        <v>458</v>
      </c>
      <c r="C85" s="230">
        <v>72.908626229600799</v>
      </c>
      <c r="D85" s="238">
        <v>71.102167409179941</v>
      </c>
      <c r="E85" s="239">
        <v>74.715085050021656</v>
      </c>
      <c r="F85" s="238">
        <v>71.814422459994944</v>
      </c>
      <c r="G85" s="239">
        <v>74.002829999206654</v>
      </c>
      <c r="H85" s="82"/>
    </row>
    <row r="86" spans="1:8" ht="15.75" customHeight="1">
      <c r="A86" s="90"/>
      <c r="B86" s="173" t="s">
        <v>459</v>
      </c>
      <c r="C86" s="231">
        <v>2.2383293736788237</v>
      </c>
      <c r="D86" s="232">
        <v>1.9694007927677921</v>
      </c>
      <c r="E86" s="233">
        <v>2.5072579545898552</v>
      </c>
      <c r="F86" s="232">
        <v>2.1346899437601077</v>
      </c>
      <c r="G86" s="233">
        <v>2.3419688035975397</v>
      </c>
      <c r="H86" s="82"/>
    </row>
    <row r="87" spans="1:8" ht="15.75" customHeight="1">
      <c r="A87" s="90"/>
      <c r="B87" s="173" t="s">
        <v>460</v>
      </c>
      <c r="C87" s="231">
        <v>1.0189745689003917</v>
      </c>
      <c r="D87" s="232">
        <v>0.89640722132868589</v>
      </c>
      <c r="E87" s="233">
        <v>1.1415419164720977</v>
      </c>
      <c r="F87" s="232">
        <v>0.98026335485785265</v>
      </c>
      <c r="G87" s="233">
        <v>1.0576857829429309</v>
      </c>
      <c r="H87" s="82"/>
    </row>
    <row r="88" spans="1:8" ht="15.75" customHeight="1">
      <c r="A88" s="90"/>
      <c r="B88" s="173" t="s">
        <v>461</v>
      </c>
      <c r="C88" s="231">
        <v>0.5335073587963064</v>
      </c>
      <c r="D88" s="232">
        <v>0.4568611034086365</v>
      </c>
      <c r="E88" s="233">
        <v>0.61015361418397629</v>
      </c>
      <c r="F88" s="232">
        <v>0.50788165511875161</v>
      </c>
      <c r="G88" s="233">
        <v>0.55913306247386119</v>
      </c>
      <c r="H88" s="82"/>
    </row>
    <row r="89" spans="1:8" ht="15.75" customHeight="1">
      <c r="A89" s="90"/>
      <c r="B89" s="173" t="s">
        <v>462</v>
      </c>
      <c r="C89" s="231">
        <v>3.9776878351936569</v>
      </c>
      <c r="D89" s="232">
        <v>3.8959766261886601</v>
      </c>
      <c r="E89" s="233">
        <v>4.0593990441986536</v>
      </c>
      <c r="F89" s="232">
        <v>3.9171214406030348</v>
      </c>
      <c r="G89" s="233">
        <v>4.0382542297842789</v>
      </c>
      <c r="H89" s="82"/>
    </row>
    <row r="90" spans="1:8" ht="15.75" customHeight="1">
      <c r="A90" s="90"/>
      <c r="B90" s="173" t="s">
        <v>463</v>
      </c>
      <c r="C90" s="231">
        <v>9.4015665474885743</v>
      </c>
      <c r="D90" s="232">
        <v>9.0083595232323628</v>
      </c>
      <c r="E90" s="233">
        <v>9.7947735717447859</v>
      </c>
      <c r="F90" s="232">
        <v>9.1760328615211613</v>
      </c>
      <c r="G90" s="233">
        <v>9.6271002334559874</v>
      </c>
      <c r="H90" s="82"/>
    </row>
    <row r="91" spans="1:8" ht="15.75" customHeight="1">
      <c r="A91" s="90"/>
      <c r="B91" s="173" t="s">
        <v>464</v>
      </c>
      <c r="C91" s="231">
        <v>3.1493169815930684</v>
      </c>
      <c r="D91" s="232">
        <v>2.6501417376473184</v>
      </c>
      <c r="E91" s="233">
        <v>3.6484922255388184</v>
      </c>
      <c r="F91" s="232">
        <v>2.9583781449332185</v>
      </c>
      <c r="G91" s="233">
        <v>3.3402558182529183</v>
      </c>
      <c r="H91" s="82"/>
    </row>
    <row r="92" spans="1:8" ht="15.75" customHeight="1">
      <c r="A92" s="90"/>
      <c r="B92" s="173" t="s">
        <v>505</v>
      </c>
      <c r="C92" s="231">
        <v>0.11151515151515151</v>
      </c>
      <c r="D92" s="232">
        <v>8.3754921924530254E-2</v>
      </c>
      <c r="E92" s="233">
        <v>0.13927538110577276</v>
      </c>
      <c r="F92" s="232" t="s">
        <v>94</v>
      </c>
      <c r="G92" s="233" t="s">
        <v>94</v>
      </c>
      <c r="H92" s="82"/>
    </row>
    <row r="93" spans="1:8" ht="15.75" customHeight="1">
      <c r="A93" s="90"/>
      <c r="B93" s="173" t="s">
        <v>465</v>
      </c>
      <c r="C93" s="231">
        <v>0.45220489354094756</v>
      </c>
      <c r="D93" s="232">
        <v>0.4096892724101584</v>
      </c>
      <c r="E93" s="233">
        <v>0.49472051467173672</v>
      </c>
      <c r="F93" s="232">
        <v>0.4314430406891997</v>
      </c>
      <c r="G93" s="233">
        <v>0.47296674639269543</v>
      </c>
      <c r="H93" s="82"/>
    </row>
    <row r="94" spans="1:8" ht="15.75" customHeight="1">
      <c r="A94" s="90"/>
      <c r="B94" s="173" t="s">
        <v>506</v>
      </c>
      <c r="C94" s="229">
        <v>1.601278044918094E-2</v>
      </c>
      <c r="D94" s="235">
        <v>7.2132563322434787E-3</v>
      </c>
      <c r="E94" s="236">
        <v>2.4812304566118402E-2</v>
      </c>
      <c r="F94" s="235" t="s">
        <v>94</v>
      </c>
      <c r="G94" s="236" t="s">
        <v>94</v>
      </c>
      <c r="H94" s="82"/>
    </row>
    <row r="95" spans="1:8" ht="15.75" customHeight="1">
      <c r="A95" s="90"/>
      <c r="B95" s="173" t="s">
        <v>466</v>
      </c>
      <c r="C95" s="231">
        <v>0.37429867570290548</v>
      </c>
      <c r="D95" s="232">
        <v>0.31435575932327159</v>
      </c>
      <c r="E95" s="233">
        <v>0.43424159208253937</v>
      </c>
      <c r="F95" s="232">
        <v>0.35920008922522872</v>
      </c>
      <c r="G95" s="233">
        <v>0.38939726218058224</v>
      </c>
      <c r="H95" s="82"/>
    </row>
    <row r="96" spans="1:8" ht="15.75" customHeight="1">
      <c r="A96" s="90"/>
      <c r="B96" s="173" t="s">
        <v>467</v>
      </c>
      <c r="C96" s="229">
        <v>4.6554166666666667E-2</v>
      </c>
      <c r="D96" s="235">
        <v>4.3874453575523942E-2</v>
      </c>
      <c r="E96" s="236">
        <v>4.9233879757809393E-2</v>
      </c>
      <c r="F96" s="235">
        <v>4.4149831091452076E-2</v>
      </c>
      <c r="G96" s="236">
        <v>4.8958502241881259E-2</v>
      </c>
      <c r="H96" s="82"/>
    </row>
    <row r="97" spans="1:8" ht="15.75" customHeight="1">
      <c r="A97" s="90"/>
      <c r="B97" s="173" t="s">
        <v>468</v>
      </c>
      <c r="C97" s="229">
        <v>0.92555587133796635</v>
      </c>
      <c r="D97" s="235">
        <v>0.8989975328238321</v>
      </c>
      <c r="E97" s="236">
        <v>0.9521142098521006</v>
      </c>
      <c r="F97" s="235">
        <v>0.90671416265493676</v>
      </c>
      <c r="G97" s="236">
        <v>0.94439758002099594</v>
      </c>
      <c r="H97" s="82"/>
    </row>
    <row r="98" spans="1:8" ht="15.75" customHeight="1">
      <c r="A98" s="90"/>
      <c r="B98" s="173" t="s">
        <v>469</v>
      </c>
      <c r="C98" s="243">
        <v>20.347214158171621</v>
      </c>
      <c r="D98" s="244">
        <v>19.068221253965991</v>
      </c>
      <c r="E98" s="245">
        <v>21.626207062377251</v>
      </c>
      <c r="F98" s="244">
        <v>19.719976458498454</v>
      </c>
      <c r="G98" s="245">
        <v>20.974451857844787</v>
      </c>
      <c r="H98" s="82"/>
    </row>
    <row r="99" spans="1:8" ht="15.75" customHeight="1">
      <c r="A99" s="90"/>
      <c r="B99" s="173" t="s">
        <v>470</v>
      </c>
      <c r="C99" s="243">
        <v>27.560093433766198</v>
      </c>
      <c r="D99" s="244">
        <v>26.256080730061676</v>
      </c>
      <c r="E99" s="245">
        <v>28.864106137470721</v>
      </c>
      <c r="F99" s="244">
        <v>26.821577886973845</v>
      </c>
      <c r="G99" s="245">
        <v>28.298608980558551</v>
      </c>
      <c r="H99" s="82"/>
    </row>
    <row r="100" spans="1:8" ht="15.75" customHeight="1">
      <c r="A100" s="90"/>
      <c r="B100" s="173" t="s">
        <v>471</v>
      </c>
      <c r="C100" s="231">
        <v>0.11072954154680598</v>
      </c>
      <c r="D100" s="232">
        <v>9.7937368781862877E-2</v>
      </c>
      <c r="E100" s="233">
        <v>0.12352171431174908</v>
      </c>
      <c r="F100" s="232" t="s">
        <v>94</v>
      </c>
      <c r="G100" s="233" t="s">
        <v>94</v>
      </c>
      <c r="H100" s="82"/>
    </row>
    <row r="101" spans="1:8" ht="15.75" customHeight="1">
      <c r="A101" s="90"/>
      <c r="B101" s="173" t="s">
        <v>472</v>
      </c>
      <c r="C101" s="231">
        <v>1.2894814667320595</v>
      </c>
      <c r="D101" s="232">
        <v>1.2507495015712322</v>
      </c>
      <c r="E101" s="233">
        <v>1.3282134318928869</v>
      </c>
      <c r="F101" s="232">
        <v>1.2648446964698139</v>
      </c>
      <c r="G101" s="233">
        <v>1.3141182369943052</v>
      </c>
      <c r="H101" s="82"/>
    </row>
    <row r="102" spans="1:8" ht="15.75" customHeight="1">
      <c r="A102" s="90"/>
      <c r="B102" s="173" t="s">
        <v>473</v>
      </c>
      <c r="C102" s="229">
        <v>5.845145893349004E-2</v>
      </c>
      <c r="D102" s="235">
        <v>5.6850090196761995E-2</v>
      </c>
      <c r="E102" s="236">
        <v>6.0052827670218085E-2</v>
      </c>
      <c r="F102" s="235">
        <v>5.7582947316537021E-2</v>
      </c>
      <c r="G102" s="236">
        <v>5.9319970550443059E-2</v>
      </c>
      <c r="H102" s="82"/>
    </row>
    <row r="103" spans="1:8" ht="15.75" customHeight="1">
      <c r="A103" s="90"/>
      <c r="B103" s="173" t="s">
        <v>474</v>
      </c>
      <c r="C103" s="231">
        <v>1.8515503709717092</v>
      </c>
      <c r="D103" s="232">
        <v>1.7424149574711016</v>
      </c>
      <c r="E103" s="233">
        <v>1.9606857844723167</v>
      </c>
      <c r="F103" s="232">
        <v>1.7711017139686205</v>
      </c>
      <c r="G103" s="233">
        <v>1.9319990279747978</v>
      </c>
      <c r="H103" s="82"/>
    </row>
    <row r="104" spans="1:8" ht="15.75" customHeight="1">
      <c r="A104" s="90"/>
      <c r="B104" s="173" t="s">
        <v>475</v>
      </c>
      <c r="C104" s="229">
        <v>0.20168410455221183</v>
      </c>
      <c r="D104" s="235">
        <v>0.19155575210595371</v>
      </c>
      <c r="E104" s="236">
        <v>0.21181245699846996</v>
      </c>
      <c r="F104" s="235">
        <v>0.19472673005249436</v>
      </c>
      <c r="G104" s="236">
        <v>0.20864147905192931</v>
      </c>
      <c r="H104" s="82"/>
    </row>
    <row r="105" spans="1:8" ht="15.75" customHeight="1">
      <c r="A105" s="90"/>
      <c r="B105" s="173" t="s">
        <v>477</v>
      </c>
      <c r="C105" s="243">
        <v>20.226676727828746</v>
      </c>
      <c r="D105" s="244">
        <v>16.755137077978265</v>
      </c>
      <c r="E105" s="245">
        <v>23.698216377679227</v>
      </c>
      <c r="F105" s="244">
        <v>19.870157703333685</v>
      </c>
      <c r="G105" s="245">
        <v>20.583195752323807</v>
      </c>
      <c r="H105" s="82"/>
    </row>
    <row r="106" spans="1:8" ht="15.75" customHeight="1">
      <c r="A106" s="90"/>
      <c r="B106" s="173" t="s">
        <v>478</v>
      </c>
      <c r="C106" s="230">
        <v>54.666780505525189</v>
      </c>
      <c r="D106" s="238">
        <v>53.070170038883163</v>
      </c>
      <c r="E106" s="239">
        <v>56.263390972167215</v>
      </c>
      <c r="F106" s="238">
        <v>53.564628086005584</v>
      </c>
      <c r="G106" s="239">
        <v>55.768932925044794</v>
      </c>
      <c r="H106" s="82"/>
    </row>
    <row r="107" spans="1:8" ht="15.75" customHeight="1">
      <c r="A107" s="90"/>
      <c r="B107" s="173" t="s">
        <v>479</v>
      </c>
      <c r="C107" s="229">
        <v>8.1183604887538924E-2</v>
      </c>
      <c r="D107" s="235">
        <v>7.8890110608159134E-2</v>
      </c>
      <c r="E107" s="236">
        <v>8.3477099166918714E-2</v>
      </c>
      <c r="F107" s="235">
        <v>7.975869868738393E-2</v>
      </c>
      <c r="G107" s="236">
        <v>8.2608511087693917E-2</v>
      </c>
      <c r="H107" s="82"/>
    </row>
    <row r="108" spans="1:8" ht="15.75" customHeight="1">
      <c r="A108" s="90"/>
      <c r="B108" s="173" t="s">
        <v>480</v>
      </c>
      <c r="C108" s="231">
        <v>8.2186977390019216</v>
      </c>
      <c r="D108" s="232">
        <v>7.7966003995388871</v>
      </c>
      <c r="E108" s="233">
        <v>8.6407950784649561</v>
      </c>
      <c r="F108" s="232">
        <v>7.9601655052721414</v>
      </c>
      <c r="G108" s="233">
        <v>8.4772299727317026</v>
      </c>
      <c r="H108" s="82"/>
    </row>
    <row r="109" spans="1:8" ht="15.75" customHeight="1">
      <c r="A109" s="90"/>
      <c r="B109" s="173" t="s">
        <v>481</v>
      </c>
      <c r="C109" s="231">
        <v>5.0085086855206926</v>
      </c>
      <c r="D109" s="232">
        <v>3.9449049296321479</v>
      </c>
      <c r="E109" s="233">
        <v>6.0721124414092369</v>
      </c>
      <c r="F109" s="232">
        <v>4.7753537749869581</v>
      </c>
      <c r="G109" s="233">
        <v>5.2416635960544271</v>
      </c>
      <c r="H109" s="82"/>
    </row>
    <row r="110" spans="1:8" ht="15.75" customHeight="1">
      <c r="A110" s="90"/>
      <c r="B110" s="173" t="s">
        <v>482</v>
      </c>
      <c r="C110" s="230">
        <v>78.290671416993575</v>
      </c>
      <c r="D110" s="238">
        <v>75.794447052800351</v>
      </c>
      <c r="E110" s="239">
        <v>80.7868957811868</v>
      </c>
      <c r="F110" s="238">
        <v>76.90515045597283</v>
      </c>
      <c r="G110" s="239">
        <v>79.676192378014321</v>
      </c>
      <c r="H110" s="82"/>
    </row>
    <row r="111" spans="1:8" ht="15.75" customHeight="1">
      <c r="A111" s="90"/>
      <c r="B111" s="173" t="s">
        <v>483</v>
      </c>
      <c r="C111" s="229" t="s">
        <v>221</v>
      </c>
      <c r="D111" s="235" t="s">
        <v>94</v>
      </c>
      <c r="E111" s="236" t="s">
        <v>94</v>
      </c>
      <c r="F111" s="235" t="s">
        <v>94</v>
      </c>
      <c r="G111" s="236" t="s">
        <v>94</v>
      </c>
      <c r="H111" s="82"/>
    </row>
    <row r="112" spans="1:8" ht="15.75" customHeight="1">
      <c r="A112" s="90"/>
      <c r="B112" s="173" t="s">
        <v>484</v>
      </c>
      <c r="C112" s="229">
        <v>0.43879746033676831</v>
      </c>
      <c r="D112" s="235">
        <v>0.42562497653263248</v>
      </c>
      <c r="E112" s="236">
        <v>0.45196994414090413</v>
      </c>
      <c r="F112" s="235">
        <v>0.43128370244547415</v>
      </c>
      <c r="G112" s="236">
        <v>0.44631121822806247</v>
      </c>
      <c r="H112" s="82"/>
    </row>
    <row r="113" spans="1:8" ht="15.75" customHeight="1">
      <c r="A113" s="90"/>
      <c r="B113" s="173" t="s">
        <v>485</v>
      </c>
      <c r="C113" s="230">
        <v>458.52464805979821</v>
      </c>
      <c r="D113" s="238">
        <v>425.73396063722993</v>
      </c>
      <c r="E113" s="239">
        <v>491.31533548236649</v>
      </c>
      <c r="F113" s="238">
        <v>444.40298648211666</v>
      </c>
      <c r="G113" s="239">
        <v>472.64630963747976</v>
      </c>
      <c r="H113" s="82"/>
    </row>
    <row r="114" spans="1:8" ht="15.75" customHeight="1">
      <c r="A114" s="90"/>
      <c r="B114" s="173" t="s">
        <v>486</v>
      </c>
      <c r="C114" s="231">
        <v>9.4321929036783665</v>
      </c>
      <c r="D114" s="232">
        <v>9.066160577043842</v>
      </c>
      <c r="E114" s="233">
        <v>9.7982252303128909</v>
      </c>
      <c r="F114" s="232">
        <v>9.2169224722984744</v>
      </c>
      <c r="G114" s="233">
        <v>9.6474633350582586</v>
      </c>
      <c r="H114" s="82"/>
    </row>
    <row r="115" spans="1:8" ht="15.75" customHeight="1">
      <c r="A115" s="90"/>
      <c r="B115" s="173" t="s">
        <v>487</v>
      </c>
      <c r="C115" s="231">
        <v>3.7078249483746668</v>
      </c>
      <c r="D115" s="232">
        <v>3.176526993521084</v>
      </c>
      <c r="E115" s="233">
        <v>4.2391229032282496</v>
      </c>
      <c r="F115" s="232">
        <v>3.5623710199814735</v>
      </c>
      <c r="G115" s="233">
        <v>3.8532788767678601</v>
      </c>
      <c r="H115" s="82"/>
    </row>
    <row r="116" spans="1:8" ht="15.75" customHeight="1">
      <c r="A116" s="90"/>
      <c r="B116" s="173" t="s">
        <v>488</v>
      </c>
      <c r="C116" s="231">
        <v>2.0243931813454181</v>
      </c>
      <c r="D116" s="232">
        <v>1.9215018589451829</v>
      </c>
      <c r="E116" s="233">
        <v>2.1272845037456536</v>
      </c>
      <c r="F116" s="232">
        <v>1.9357724937384415</v>
      </c>
      <c r="G116" s="233">
        <v>2.113013868952395</v>
      </c>
      <c r="H116" s="82"/>
    </row>
    <row r="117" spans="1:8" ht="15.75" customHeight="1">
      <c r="A117" s="90"/>
      <c r="B117" s="173" t="s">
        <v>489</v>
      </c>
      <c r="C117" s="230">
        <v>52.791675309812717</v>
      </c>
      <c r="D117" s="238">
        <v>50.102729597420051</v>
      </c>
      <c r="E117" s="239">
        <v>55.480621022205383</v>
      </c>
      <c r="F117" s="238">
        <v>51.457485022854968</v>
      </c>
      <c r="G117" s="239">
        <v>54.125865596770467</v>
      </c>
      <c r="H117" s="82"/>
    </row>
    <row r="118" spans="1:8" ht="15.75" customHeight="1">
      <c r="A118" s="90"/>
      <c r="B118" s="173" t="s">
        <v>490</v>
      </c>
      <c r="C118" s="229" t="s">
        <v>105</v>
      </c>
      <c r="D118" s="235" t="s">
        <v>94</v>
      </c>
      <c r="E118" s="236" t="s">
        <v>94</v>
      </c>
      <c r="F118" s="235" t="s">
        <v>94</v>
      </c>
      <c r="G118" s="236" t="s">
        <v>94</v>
      </c>
      <c r="H118" s="82"/>
    </row>
    <row r="119" spans="1:8" ht="15.75" customHeight="1">
      <c r="A119" s="90"/>
      <c r="B119" s="173" t="s">
        <v>491</v>
      </c>
      <c r="C119" s="231">
        <v>0.41705772724878609</v>
      </c>
      <c r="D119" s="232">
        <v>0.36586448607146194</v>
      </c>
      <c r="E119" s="233">
        <v>0.46825096842611025</v>
      </c>
      <c r="F119" s="232">
        <v>0.40184371524768436</v>
      </c>
      <c r="G119" s="233">
        <v>0.43227173924988782</v>
      </c>
      <c r="H119" s="82"/>
    </row>
    <row r="120" spans="1:8" ht="15.75" customHeight="1">
      <c r="A120" s="90"/>
      <c r="B120" s="173" t="s">
        <v>492</v>
      </c>
      <c r="C120" s="229">
        <v>4.0530303030303035E-2</v>
      </c>
      <c r="D120" s="235">
        <v>2.3695872885047528E-2</v>
      </c>
      <c r="E120" s="236">
        <v>5.7364733175558541E-2</v>
      </c>
      <c r="F120" s="235" t="s">
        <v>94</v>
      </c>
      <c r="G120" s="236" t="s">
        <v>94</v>
      </c>
      <c r="H120" s="82"/>
    </row>
    <row r="121" spans="1:8" ht="15.75" customHeight="1">
      <c r="A121" s="90"/>
      <c r="B121" s="173" t="s">
        <v>493</v>
      </c>
      <c r="C121" s="231">
        <v>8.4659331033138265</v>
      </c>
      <c r="D121" s="232">
        <v>7.9518600998450202</v>
      </c>
      <c r="E121" s="233">
        <v>8.9800061067826338</v>
      </c>
      <c r="F121" s="232">
        <v>8.2496551014935804</v>
      </c>
      <c r="G121" s="233">
        <v>8.6822111051340727</v>
      </c>
      <c r="H121" s="82"/>
    </row>
    <row r="122" spans="1:8" ht="15.75" customHeight="1">
      <c r="A122" s="90"/>
      <c r="B122" s="173" t="s">
        <v>494</v>
      </c>
      <c r="C122" s="229">
        <v>0.25715903400101331</v>
      </c>
      <c r="D122" s="235">
        <v>0.24852993423964304</v>
      </c>
      <c r="E122" s="236">
        <v>0.26578813376238358</v>
      </c>
      <c r="F122" s="235">
        <v>0.25092696804207709</v>
      </c>
      <c r="G122" s="236">
        <v>0.26339109995994953</v>
      </c>
      <c r="H122" s="82"/>
    </row>
    <row r="123" spans="1:8" ht="15.75" customHeight="1">
      <c r="A123" s="90"/>
      <c r="B123" s="173" t="s">
        <v>495</v>
      </c>
      <c r="C123" s="231">
        <v>0.43538124178283433</v>
      </c>
      <c r="D123" s="232">
        <v>0.41173747380151138</v>
      </c>
      <c r="E123" s="233">
        <v>0.45902500976415728</v>
      </c>
      <c r="F123" s="232">
        <v>0.41992768885362719</v>
      </c>
      <c r="G123" s="233">
        <v>0.45083479471204146</v>
      </c>
      <c r="H123" s="82"/>
    </row>
    <row r="124" spans="1:8" ht="15.75" customHeight="1">
      <c r="A124" s="90"/>
      <c r="B124" s="173" t="s">
        <v>496</v>
      </c>
      <c r="C124" s="231">
        <v>0.12547257362166961</v>
      </c>
      <c r="D124" s="232">
        <v>0.10089422284412412</v>
      </c>
      <c r="E124" s="233">
        <v>0.15005092439921508</v>
      </c>
      <c r="F124" s="232" t="s">
        <v>94</v>
      </c>
      <c r="G124" s="233" t="s">
        <v>94</v>
      </c>
      <c r="H124" s="82"/>
    </row>
    <row r="125" spans="1:8" ht="15.75" customHeight="1">
      <c r="A125" s="90"/>
      <c r="B125" s="173" t="s">
        <v>497</v>
      </c>
      <c r="C125" s="231">
        <v>1.2213189222095759</v>
      </c>
      <c r="D125" s="232">
        <v>1.1278512397493485</v>
      </c>
      <c r="E125" s="233">
        <v>1.3147866046698033</v>
      </c>
      <c r="F125" s="232">
        <v>1.1450429841428853</v>
      </c>
      <c r="G125" s="233">
        <v>1.2975948602762666</v>
      </c>
      <c r="H125" s="82"/>
    </row>
    <row r="126" spans="1:8" ht="15.75" customHeight="1">
      <c r="A126" s="90"/>
      <c r="B126" s="173" t="s">
        <v>498</v>
      </c>
      <c r="C126" s="230">
        <v>85.071897528139857</v>
      </c>
      <c r="D126" s="238">
        <v>82.722697115583841</v>
      </c>
      <c r="E126" s="239">
        <v>87.421097940695873</v>
      </c>
      <c r="F126" s="238">
        <v>83.576361311747803</v>
      </c>
      <c r="G126" s="239">
        <v>86.567433744531911</v>
      </c>
      <c r="H126" s="82"/>
    </row>
    <row r="127" spans="1:8" ht="15.75" customHeight="1">
      <c r="A127" s="90"/>
      <c r="B127" s="173" t="s">
        <v>499</v>
      </c>
      <c r="C127" s="231">
        <v>0.943056237236232</v>
      </c>
      <c r="D127" s="232">
        <v>0.84380347108143328</v>
      </c>
      <c r="E127" s="233">
        <v>1.0423090033910307</v>
      </c>
      <c r="F127" s="232">
        <v>0.86487086758209242</v>
      </c>
      <c r="G127" s="233">
        <v>1.0212416068903716</v>
      </c>
      <c r="H127" s="82"/>
    </row>
    <row r="128" spans="1:8" ht="15.75" customHeight="1">
      <c r="A128" s="90"/>
      <c r="B128" s="173" t="s">
        <v>500</v>
      </c>
      <c r="C128" s="231">
        <v>9.5370774801184748</v>
      </c>
      <c r="D128" s="232">
        <v>9.1725098218954653</v>
      </c>
      <c r="E128" s="233">
        <v>9.9016451383414843</v>
      </c>
      <c r="F128" s="232">
        <v>9.3660297078154979</v>
      </c>
      <c r="G128" s="233">
        <v>9.7081252524214516</v>
      </c>
      <c r="H128" s="82"/>
    </row>
    <row r="129" spans="1:8" ht="15.75" customHeight="1">
      <c r="A129" s="90"/>
      <c r="B129" s="173" t="s">
        <v>501</v>
      </c>
      <c r="C129" s="231">
        <v>0.79493803190609102</v>
      </c>
      <c r="D129" s="232">
        <v>0.70056888826397146</v>
      </c>
      <c r="E129" s="233">
        <v>0.88930717554821059</v>
      </c>
      <c r="F129" s="232">
        <v>0.74625039083293132</v>
      </c>
      <c r="G129" s="233">
        <v>0.84362567297925073</v>
      </c>
      <c r="H129" s="82"/>
    </row>
    <row r="130" spans="1:8" ht="15.75" customHeight="1">
      <c r="A130" s="90"/>
      <c r="B130" s="173" t="s">
        <v>502</v>
      </c>
      <c r="C130" s="230">
        <v>76.432539235403766</v>
      </c>
      <c r="D130" s="238">
        <v>73.96368176515837</v>
      </c>
      <c r="E130" s="239">
        <v>78.901396705649162</v>
      </c>
      <c r="F130" s="238">
        <v>74.959028335200728</v>
      </c>
      <c r="G130" s="239">
        <v>77.906050135606804</v>
      </c>
      <c r="H130" s="82"/>
    </row>
    <row r="131" spans="1:8" ht="15.75" customHeight="1">
      <c r="A131" s="90"/>
      <c r="B131" s="192" t="s">
        <v>503</v>
      </c>
      <c r="C131" s="249">
        <v>19.362703477782958</v>
      </c>
      <c r="D131" s="250">
        <v>18.339519469910329</v>
      </c>
      <c r="E131" s="251">
        <v>20.385887485655587</v>
      </c>
      <c r="F131" s="250">
        <v>18.987517622049534</v>
      </c>
      <c r="G131" s="251">
        <v>19.737889333516382</v>
      </c>
      <c r="H131" s="82"/>
    </row>
    <row r="132" spans="1:8" ht="15.75" customHeight="1">
      <c r="B132" s="252" t="s">
        <v>746</v>
      </c>
    </row>
    <row r="133" spans="1:8" ht="15.75" customHeight="1">
      <c r="A133" s="1"/>
      <c r="B133"/>
      <c r="C133"/>
      <c r="D133"/>
      <c r="E133"/>
      <c r="F133"/>
      <c r="G133"/>
    </row>
    <row r="134" spans="1:8" ht="15.75" customHeight="1">
      <c r="A134" s="1"/>
      <c r="B134"/>
      <c r="C134"/>
      <c r="D134"/>
      <c r="E134"/>
      <c r="F134"/>
      <c r="G134"/>
    </row>
  </sheetData>
  <dataConsolidate/>
  <mergeCells count="4">
    <mergeCell ref="F2:G2"/>
    <mergeCell ref="B2:B3"/>
    <mergeCell ref="A2:A3"/>
    <mergeCell ref="D2:E2"/>
  </mergeCells>
  <conditionalFormatting sqref="A4:G4 A5 A6:G6 A7 A8:G8 A9 A10:G10 A11 A12:G12 A13:A70 A71:G71 A72:A131">
    <cfRule type="expression" dxfId="41" priority="251">
      <formula>IF(CertVal_IsBlnkRow*CertVal_IsBlnkRowNext=1,TRUE,FALSE)</formula>
    </cfRule>
  </conditionalFormatting>
  <conditionalFormatting sqref="B5:G131">
    <cfRule type="expression" dxfId="40" priority="1">
      <formula>IF(CertVal_IsBlnkRow*CertVal_IsBlnkRowNext=1,TRUE,FALSE)</formula>
    </cfRule>
  </conditionalFormatting>
  <hyperlinks>
    <hyperlink ref="B5" location="'Fire Assay'!$A$1" display="'Fire Assay'!$A$1" xr:uid="{5833E394-8B36-436B-9E97-BD52197DE01C}"/>
    <hyperlink ref="B7" location="'PA'!$A$1" display="'PA'!$A$1" xr:uid="{E22D448F-73F5-4D82-BE62-63702120C47C}"/>
    <hyperlink ref="B9" location="'AR Digest 10-50g'!$A$1" display="'AR Digest 10-50g'!$A$1" xr:uid="{7D89819E-6C3C-4A80-B9CF-BF663BE2DFB5}"/>
    <hyperlink ref="B11" location="'CNL'!$A$1" display="'CNL'!$A$1" xr:uid="{96E346B7-F8BD-4F5E-9D3A-1F1588F20A72}"/>
    <hyperlink ref="B13" location="'4-Acid'!$A$1" display="'4-Acid'!$A$1" xr:uid="{2DADAEDB-AE99-45BA-AF34-3FD7F20E54CF}"/>
    <hyperlink ref="B14" location="'4-Acid'!$A$41" display="'4-Acid'!$A$41" xr:uid="{6F6E6D38-791F-4F6B-B105-7AE0EF8B0F7C}"/>
    <hyperlink ref="B15" location="'4-Acid'!$A$59" display="'4-Acid'!$A$59" xr:uid="{9D44C2B5-1F17-4EAC-BC4F-FA9DFA35ED9E}"/>
    <hyperlink ref="B16" location="'4-Acid'!$A$95" display="'4-Acid'!$A$95" xr:uid="{78CF99B5-2331-472F-9BB2-10946E4D4BE5}"/>
    <hyperlink ref="B17" location="'4-Acid'!$A$113" display="'4-Acid'!$A$113" xr:uid="{62483768-6F60-419C-BD79-6A727BEB55FE}"/>
    <hyperlink ref="B18" location="'4-Acid'!$A$132" display="'4-Acid'!$A$132" xr:uid="{1641477B-AEDA-48B2-B164-F590C5FA37A9}"/>
    <hyperlink ref="B19" location="'4-Acid'!$A$151" display="'4-Acid'!$A$151" xr:uid="{E4ABB681-E814-4433-B373-59C4BF83AC8C}"/>
    <hyperlink ref="B20" location="'4-Acid'!$A$169" display="'4-Acid'!$A$169" xr:uid="{3BDAAB57-9797-4FF8-8A64-924781DF6DCC}"/>
    <hyperlink ref="B21" location="'4-Acid'!$A$188" display="'4-Acid'!$A$188" xr:uid="{EBB03A68-EEB4-4C96-BE64-4AFF838D1331}"/>
    <hyperlink ref="B22" location="'4-Acid'!$A$206" display="'4-Acid'!$A$206" xr:uid="{D80F2BF4-2CBC-4C73-B406-6ADE15CEECC0}"/>
    <hyperlink ref="B23" location="'4-Acid'!$A$224" display="'4-Acid'!$A$224" xr:uid="{AC59836A-3792-4AC3-B55C-FE4009490D05}"/>
    <hyperlink ref="B24" location="'4-Acid'!$A$242" display="'4-Acid'!$A$242" xr:uid="{3D42C558-2F44-4FB8-B9CA-B8601D315113}"/>
    <hyperlink ref="B25" location="'4-Acid'!$A$261" display="'4-Acid'!$A$261" xr:uid="{07426A8A-E66A-4D7C-903A-1591E593B740}"/>
    <hyperlink ref="B26" location="'4-Acid'!$A$279" display="'4-Acid'!$A$279" xr:uid="{96C37787-B6EC-44CE-AD2D-5C21FEB9FF92}"/>
    <hyperlink ref="B27" location="'4-Acid'!$A$297" display="'4-Acid'!$A$297" xr:uid="{88E05514-84CA-4A26-BC12-9E655FAC07AB}"/>
    <hyperlink ref="B28" location="'4-Acid'!$A$315" display="'4-Acid'!$A$315" xr:uid="{A569F6B3-0F93-4F24-B736-1646380FB285}"/>
    <hyperlink ref="B29" location="'4-Acid'!$A$333" display="'4-Acid'!$A$333" xr:uid="{BE59C339-DB27-47C4-8C41-2F07175EAA4F}"/>
    <hyperlink ref="B30" location="'4-Acid'!$A$351" display="'4-Acid'!$A$351" xr:uid="{BE84D9A7-CA62-4C7B-969C-1FD88484E7DD}"/>
    <hyperlink ref="B31" location="'4-Acid'!$A$370" display="'4-Acid'!$A$370" xr:uid="{7D90E805-E8A8-4598-99A9-CBC4B4A32A91}"/>
    <hyperlink ref="B32" location="'4-Acid'!$A$406" display="'4-Acid'!$A$406" xr:uid="{95AF9CA8-BE05-43AE-84CC-9BD52EF49873}"/>
    <hyperlink ref="B33" location="'4-Acid'!$A$442" display="'4-Acid'!$A$442" xr:uid="{D0D47317-77B3-457C-8EC2-6A0BCFC79CF3}"/>
    <hyperlink ref="B34" location="'4-Acid'!$A$461" display="'4-Acid'!$A$461" xr:uid="{7C27ECC8-EC53-48C7-846D-880BED0D9ECC}"/>
    <hyperlink ref="B35" location="'4-Acid'!$A$479" display="'4-Acid'!$A$479" xr:uid="{DB430CA2-FA3A-43F4-9B63-56FDBABA4593}"/>
    <hyperlink ref="B36" location="'4-Acid'!$A$497" display="'4-Acid'!$A$497" xr:uid="{17D02E7A-54CA-43FD-B55C-BFC9DB69223C}"/>
    <hyperlink ref="B37" location="'4-Acid'!$A$515" display="'4-Acid'!$A$515" xr:uid="{16B787A5-19F3-40F3-89E4-BE62D3F590E7}"/>
    <hyperlink ref="B38" location="'4-Acid'!$A$533" display="'4-Acid'!$A$533" xr:uid="{D0B581F7-3F9E-490C-BA7B-060587486580}"/>
    <hyperlink ref="B39" location="'4-Acid'!$A$552" display="'4-Acid'!$A$552" xr:uid="{4EBC408E-EA83-4CF4-837E-B0F31ABFADC5}"/>
    <hyperlink ref="B40" location="'4-Acid'!$A$570" display="'4-Acid'!$A$570" xr:uid="{A165AB2B-AEF8-4CDE-9663-E1AD8EF2831F}"/>
    <hyperlink ref="B41" location="'4-Acid'!$A$588" display="'4-Acid'!$A$588" xr:uid="{F7B723F1-A075-4E4E-8AA1-A4F5DEDCB723}"/>
    <hyperlink ref="B42" location="'4-Acid'!$A$606" display="'4-Acid'!$A$606" xr:uid="{2D38D486-8E8C-4151-986C-A76ACCFBE432}"/>
    <hyperlink ref="B43" location="'4-Acid'!$A$624" display="'4-Acid'!$A$624" xr:uid="{730F31E3-F894-4B12-BA29-CC6A741465F7}"/>
    <hyperlink ref="B44" location="'4-Acid'!$A$642" display="'4-Acid'!$A$642" xr:uid="{D4217970-66F4-4113-991C-5CCB881D9196}"/>
    <hyperlink ref="B45" location="'4-Acid'!$A$660" display="'4-Acid'!$A$660" xr:uid="{D4DF39D3-249C-407B-96C7-628B82E0069B}"/>
    <hyperlink ref="B46" location="'4-Acid'!$A$678" display="'4-Acid'!$A$678" xr:uid="{D8D9F083-A66C-4FCF-9CFE-777B391E7920}"/>
    <hyperlink ref="B47" location="'4-Acid'!$A$696" display="'4-Acid'!$A$696" xr:uid="{9F69AFF9-C6AA-44B2-AEDD-68D6662F71F5}"/>
    <hyperlink ref="B48" location="'4-Acid'!$A$715" display="'4-Acid'!$A$715" xr:uid="{B30BAADB-B94B-4DAD-BCC2-CCAB26CD95C3}"/>
    <hyperlink ref="B49" location="'4-Acid'!$A$733" display="'4-Acid'!$A$733" xr:uid="{C4ED13A6-E89E-4C0E-B2F0-E7BFA098BEA2}"/>
    <hyperlink ref="B50" location="'4-Acid'!$A$751" display="'4-Acid'!$A$751" xr:uid="{8FCD45B2-9157-4F16-9A98-868BE173D374}"/>
    <hyperlink ref="B51" location="'4-Acid'!$A$769" display="'4-Acid'!$A$769" xr:uid="{9B39A9A8-9864-4ADD-8B60-F266E2BA470B}"/>
    <hyperlink ref="B52" location="'4-Acid'!$A$787" display="'4-Acid'!$A$787" xr:uid="{6F3EB137-F6E4-4F60-8EFE-FDFF707D98E7}"/>
    <hyperlink ref="B53" location="'4-Acid'!$A$805" display="'4-Acid'!$A$805" xr:uid="{3388186F-545E-455D-B93A-4D3A7485BF11}"/>
    <hyperlink ref="B54" location="'4-Acid'!$A$842" display="'4-Acid'!$A$842" xr:uid="{5BB844E2-B947-47CC-99C8-75D321B1039A}"/>
    <hyperlink ref="B55" location="'4-Acid'!$A$860" display="'4-Acid'!$A$860" xr:uid="{0C572495-5E25-4BD4-B571-F31F991E9023}"/>
    <hyperlink ref="B56" location="'4-Acid'!$A$878" display="'4-Acid'!$A$878" xr:uid="{7573B65B-6558-454A-9F96-704354018015}"/>
    <hyperlink ref="B57" location="'4-Acid'!$A$896" display="'4-Acid'!$A$896" xr:uid="{E51AF736-E8CA-4AA8-8E3F-2AEBACDCD3E7}"/>
    <hyperlink ref="B58" location="'4-Acid'!$A$914" display="'4-Acid'!$A$914" xr:uid="{5C698113-B790-48C7-9673-423FDFF59B60}"/>
    <hyperlink ref="B59" location="'4-Acid'!$A$933" display="'4-Acid'!$A$933" xr:uid="{EE1C328A-3FE8-4B9F-8316-7C0878649F3E}"/>
    <hyperlink ref="B60" location="'4-Acid'!$A$951" display="'4-Acid'!$A$951" xr:uid="{B44EEA1A-3EA1-43AF-93AA-862FEF1284BA}"/>
    <hyperlink ref="B61" location="'4-Acid'!$A$969" display="'4-Acid'!$A$969" xr:uid="{0A8809EB-E10A-47DE-B4B8-B1B0F0C05993}"/>
    <hyperlink ref="B62" location="'4-Acid'!$A$987" display="'4-Acid'!$A$987" xr:uid="{82F084E8-53CF-44AF-8F09-BF8E9A24B225}"/>
    <hyperlink ref="B63" location="'4-Acid'!$A$1006" display="'4-Acid'!$A$1006" xr:uid="{76C111D9-CEE6-4622-8007-99DE4FFD3638}"/>
    <hyperlink ref="B64" location="'4-Acid'!$A$1025" display="'4-Acid'!$A$1025" xr:uid="{41EB0741-9B88-461E-8648-54C208244331}"/>
    <hyperlink ref="B65" location="'4-Acid'!$A$1043" display="'4-Acid'!$A$1043" xr:uid="{2F77DD1D-5958-4D1F-9D71-698A696709A2}"/>
    <hyperlink ref="B66" location="'4-Acid'!$A$1061" display="'4-Acid'!$A$1061" xr:uid="{CF4BC54B-2DB1-4F37-B11A-DFF258A6E1F9}"/>
    <hyperlink ref="B67" location="'4-Acid'!$A$1079" display="'4-Acid'!$A$1079" xr:uid="{C2D9BCC6-C46D-4CDF-BE6F-50F5AACA54D0}"/>
    <hyperlink ref="B68" location="'4-Acid'!$A$1097" display="'4-Acid'!$A$1097" xr:uid="{0AFDA949-A558-40C8-ADA9-9929FA596B35}"/>
    <hyperlink ref="B69" location="'4-Acid'!$A$1115" display="'4-Acid'!$A$1115" xr:uid="{83334A83-98F4-4966-AA31-E0C172CA4A54}"/>
    <hyperlink ref="B70" location="'4-Acid'!$A$1133" display="'4-Acid'!$A$1133" xr:uid="{AE8C4CCB-530F-4B72-ACDD-5AB8F4E45A5A}"/>
    <hyperlink ref="B72" location="'Aqua Regia'!$A$1" display="'Aqua Regia'!$A$1" xr:uid="{7F75D3D9-F312-433B-BA3C-444C0A9DBE6C}"/>
    <hyperlink ref="B73" location="'Aqua Regia'!$A$41" display="'Aqua Regia'!$A$41" xr:uid="{13CF4C86-C8DF-40D3-9AA2-393F72F8B247}"/>
    <hyperlink ref="B74" location="'Aqua Regia'!$A$59" display="'Aqua Regia'!$A$59" xr:uid="{B5B5DF6E-2800-4689-AB1B-314DC4E79221}"/>
    <hyperlink ref="B75" location="'Aqua Regia'!$A$77" display="'Aqua Regia'!$A$77" xr:uid="{31B3FC22-9396-44E3-BA7F-64B50C0ED2DE}"/>
    <hyperlink ref="B76" location="'Aqua Regia'!$A$95" display="'Aqua Regia'!$A$95" xr:uid="{C6A1C5C1-ED17-4C0C-B4B7-193888069B2D}"/>
    <hyperlink ref="B77" location="'Aqua Regia'!$A$113" display="'Aqua Regia'!$A$113" xr:uid="{E01F8EEE-EA5C-496C-90F9-5E29EB5FC2F2}"/>
    <hyperlink ref="B78" location="'Aqua Regia'!$A$132" display="'Aqua Regia'!$A$132" xr:uid="{8773B843-8098-4128-83B0-7CC9A58794D4}"/>
    <hyperlink ref="B79" location="'Aqua Regia'!$A$151" display="'Aqua Regia'!$A$151" xr:uid="{5EC82A55-3C9B-410E-8B37-ABC08E402DCE}"/>
    <hyperlink ref="B80" location="'Aqua Regia'!$A$169" display="'Aqua Regia'!$A$169" xr:uid="{1B3DD258-B6B5-47EB-B094-1B691333502E}"/>
    <hyperlink ref="B81" location="'Aqua Regia'!$A$187" display="'Aqua Regia'!$A$187" xr:uid="{1574C595-2734-4466-800C-FA0D51210D7A}"/>
    <hyperlink ref="B82" location="'Aqua Regia'!$A$205" display="'Aqua Regia'!$A$205" xr:uid="{202FC73D-B3C3-4171-AAE2-3B369AF3F82E}"/>
    <hyperlink ref="B83" location="'Aqua Regia'!$A$223" display="'Aqua Regia'!$A$223" xr:uid="{FC24E46B-4B71-4826-97AD-58D6BF692B8D}"/>
    <hyperlink ref="B84" location="'Aqua Regia'!$A$241" display="'Aqua Regia'!$A$241" xr:uid="{D8BBA8B4-8F38-46DE-891B-8728731A1C36}"/>
    <hyperlink ref="B85" location="'Aqua Regia'!$A$259" display="'Aqua Regia'!$A$259" xr:uid="{E6E72BE4-0714-4562-B48E-BA826FCAD0E2}"/>
    <hyperlink ref="B86" location="'Aqua Regia'!$A$277" display="'Aqua Regia'!$A$277" xr:uid="{44C9AE68-87AD-472A-A828-01F241653400}"/>
    <hyperlink ref="B87" location="'Aqua Regia'!$A$295" display="'Aqua Regia'!$A$295" xr:uid="{BB3B7EA4-DA39-449F-8581-1768812C6423}"/>
    <hyperlink ref="B88" location="'Aqua Regia'!$A$313" display="'Aqua Regia'!$A$313" xr:uid="{F0FE9464-5E21-4498-B865-AF0BD167E80E}"/>
    <hyperlink ref="B89" location="'Aqua Regia'!$A$331" display="'Aqua Regia'!$A$331" xr:uid="{FA41736F-DC52-42D6-B998-A45E8D65DB30}"/>
    <hyperlink ref="B90" location="'Aqua Regia'!$A$349" display="'Aqua Regia'!$A$349" xr:uid="{FA5CA0BF-9CDA-41AD-846F-D085D5085C36}"/>
    <hyperlink ref="B91" location="'Aqua Regia'!$A$368" display="'Aqua Regia'!$A$368" xr:uid="{3C39D7CD-C398-482A-B5FB-2ABC73BB1C8D}"/>
    <hyperlink ref="B92" location="'Aqua Regia'!$A$386" display="'Aqua Regia'!$A$386" xr:uid="{7A910C5D-6859-43E2-8314-99FFBBB4BAC7}"/>
    <hyperlink ref="B93" location="'Aqua Regia'!$A$405" display="'Aqua Regia'!$A$405" xr:uid="{E06C5393-F1D9-4289-95CF-0FB2E110662B}"/>
    <hyperlink ref="B94" location="'Aqua Regia'!$A$424" display="'Aqua Regia'!$A$424" xr:uid="{7799AF12-9459-4BF3-97EE-36324EC01EE5}"/>
    <hyperlink ref="B95" location="'Aqua Regia'!$A$442" display="'Aqua Regia'!$A$442" xr:uid="{81F062C1-1BAE-4FA7-B709-A515291C57EE}"/>
    <hyperlink ref="B96" location="'Aqua Regia'!$A$460" display="'Aqua Regia'!$A$460" xr:uid="{450A9C87-9129-4D1B-906F-74F4ABFD4F53}"/>
    <hyperlink ref="B97" location="'Aqua Regia'!$A$478" display="'Aqua Regia'!$A$478" xr:uid="{D6B833A8-9258-4DD7-A3F9-84E4572F104F}"/>
    <hyperlink ref="B98" location="'Aqua Regia'!$A$496" display="'Aqua Regia'!$A$496" xr:uid="{37B96007-16FB-43E5-A20F-403398CE0C87}"/>
    <hyperlink ref="B99" location="'Aqua Regia'!$A$514" display="'Aqua Regia'!$A$514" xr:uid="{4392C28E-A0B6-4FDE-84A4-2A146594B48D}"/>
    <hyperlink ref="B100" location="'Aqua Regia'!$A$532" display="'Aqua Regia'!$A$532" xr:uid="{D08F7168-94A1-4D02-BE85-D23F744C7D3C}"/>
    <hyperlink ref="B101" location="'Aqua Regia'!$A$551" display="'Aqua Regia'!$A$551" xr:uid="{DDD097E6-4991-437E-B297-4F58995190F0}"/>
    <hyperlink ref="B102" location="'Aqua Regia'!$A$569" display="'Aqua Regia'!$A$569" xr:uid="{D95FA36C-5230-4F5A-9E21-6CD7AC607721}"/>
    <hyperlink ref="B103" location="'Aqua Regia'!$A$587" display="'Aqua Regia'!$A$587" xr:uid="{B2CC69F4-795B-4F45-BCCA-42AD9CDB514A}"/>
    <hyperlink ref="B104" location="'Aqua Regia'!$A$605" display="'Aqua Regia'!$A$605" xr:uid="{57891F79-3379-475C-A1E8-C79B6B6CEEC0}"/>
    <hyperlink ref="B105" location="'Aqua Regia'!$A$642" display="'Aqua Regia'!$A$642" xr:uid="{891BBBA8-5410-47FF-8372-1B311956AAF2}"/>
    <hyperlink ref="B106" location="'Aqua Regia'!$A$660" display="'Aqua Regia'!$A$660" xr:uid="{1E72F656-02E9-4F37-A645-4DABBDE19E69}"/>
    <hyperlink ref="B107" location="'Aqua Regia'!$A$678" display="'Aqua Regia'!$A$678" xr:uid="{2BBD93DB-0D1A-46AE-AF2A-0BF72ABDCDD3}"/>
    <hyperlink ref="B108" location="'Aqua Regia'!$A$696" display="'Aqua Regia'!$A$696" xr:uid="{4010DB39-205B-4C07-9114-D8DA29D4B685}"/>
    <hyperlink ref="B109" location="'Aqua Regia'!$A$733" display="'Aqua Regia'!$A$733" xr:uid="{49FA182B-CC27-47D7-9CE4-8BF0BB5A2989}"/>
    <hyperlink ref="B110" location="'Aqua Regia'!$A$769" display="'Aqua Regia'!$A$769" xr:uid="{A8A8D693-9B27-4F8D-B40D-7A7BA0689133}"/>
    <hyperlink ref="B111" location="'Aqua Regia'!$A$787" display="'Aqua Regia'!$A$787" xr:uid="{1030835D-EEF0-4182-AD64-E7D8BD0CAC3F}"/>
    <hyperlink ref="B112" location="'Aqua Regia'!$A$805" display="'Aqua Regia'!$A$805" xr:uid="{2B120B28-E076-4C0B-B859-B5425656D177}"/>
    <hyperlink ref="B113" location="'Aqua Regia'!$A$823" display="'Aqua Regia'!$A$823" xr:uid="{936D90FE-BEEB-4E48-AC6F-9D877DC2D7DE}"/>
    <hyperlink ref="B114" location="'Aqua Regia'!$A$841" display="'Aqua Regia'!$A$841" xr:uid="{955CD58D-1E7E-44FA-9D61-020CCBBA04DC}"/>
    <hyperlink ref="B115" location="'Aqua Regia'!$A$877" display="'Aqua Regia'!$A$877" xr:uid="{2D41B341-A804-43BC-8147-B1E2CEA6E75D}"/>
    <hyperlink ref="B116" location="'Aqua Regia'!$A$895" display="'Aqua Regia'!$A$895" xr:uid="{CAA5F141-700C-4DE2-BA52-C93532F6D902}"/>
    <hyperlink ref="B117" location="'Aqua Regia'!$A$913" display="'Aqua Regia'!$A$913" xr:uid="{B1D6C6E7-6337-40B7-9D4E-EBD6BF1FB873}"/>
    <hyperlink ref="B118" location="'Aqua Regia'!$A$931" display="'Aqua Regia'!$A$931" xr:uid="{3B0B45A5-16B6-4F20-AA74-2E925669672F}"/>
    <hyperlink ref="B119" location="'Aqua Regia'!$A$949" display="'Aqua Regia'!$A$949" xr:uid="{DB87732E-47B2-4EA7-9817-4266242BFD96}"/>
    <hyperlink ref="B120" location="'Aqua Regia'!$A$968" display="'Aqua Regia'!$A$968" xr:uid="{958C8E20-2A31-4EEB-AE52-BAFDF5EB8818}"/>
    <hyperlink ref="B121" location="'Aqua Regia'!$A$986" display="'Aqua Regia'!$A$986" xr:uid="{6203C580-55E8-4B11-A866-8344A66182F9}"/>
    <hyperlink ref="B122" location="'Aqua Regia'!$A$1004" display="'Aqua Regia'!$A$1004" xr:uid="{F661557F-DF5C-4350-A615-1163C5EA15CE}"/>
    <hyperlink ref="B123" location="'Aqua Regia'!$A$1022" display="'Aqua Regia'!$A$1022" xr:uid="{8EC42C01-E48D-446A-8A1A-EFD9EE2968FB}"/>
    <hyperlink ref="B124" location="'Aqua Regia'!$A$1040" display="'Aqua Regia'!$A$1040" xr:uid="{3F362EC9-1EBA-4674-A75C-8F9A75FD20CD}"/>
    <hyperlink ref="B125" location="'Aqua Regia'!$A$1058" display="'Aqua Regia'!$A$1058" xr:uid="{1D23FD09-9401-4C9B-88F3-F7C7E0F37052}"/>
    <hyperlink ref="B126" location="'Aqua Regia'!$A$1076" display="'Aqua Regia'!$A$1076" xr:uid="{ED987E1E-CCB4-424E-832A-711DA60F2AD6}"/>
    <hyperlink ref="B127" location="'Aqua Regia'!$A$1094" display="'Aqua Regia'!$A$1094" xr:uid="{0CE2C727-6EA1-44CE-9249-3C8E50BB0216}"/>
    <hyperlink ref="B128" location="'Aqua Regia'!$A$1113" display="'Aqua Regia'!$A$1113" xr:uid="{6B997715-BEF0-49D3-A133-692102EFEA36}"/>
    <hyperlink ref="B129" location="'Aqua Regia'!$A$1131" display="'Aqua Regia'!$A$1131" xr:uid="{21FADC4B-8808-4B9E-BCDB-AA62563967B0}"/>
    <hyperlink ref="B130" location="'Aqua Regia'!$A$1150" display="'Aqua Regia'!$A$1150" xr:uid="{E3E27297-C405-46A5-B8EC-5AD2B7A2EC9B}"/>
    <hyperlink ref="B131" location="'Aqua Regia'!$A$1168" display="'Aqua Regia'!$A$1168" xr:uid="{EE3726C3-4D20-489E-9A5E-56BD88774B77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7B940-A61B-4759-8FCC-4FDA5E3F6860}">
  <sheetPr codeName="Sheet14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511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237</v>
      </c>
      <c r="E2" s="16" t="s">
        <v>237</v>
      </c>
      <c r="F2" s="17" t="s">
        <v>237</v>
      </c>
      <c r="G2" s="17" t="s">
        <v>237</v>
      </c>
      <c r="H2" s="17" t="s">
        <v>237</v>
      </c>
      <c r="I2" s="17" t="s">
        <v>237</v>
      </c>
      <c r="J2" s="17" t="s">
        <v>237</v>
      </c>
      <c r="K2" s="17" t="s">
        <v>237</v>
      </c>
      <c r="L2" s="17" t="s">
        <v>237</v>
      </c>
      <c r="M2" s="17" t="s">
        <v>237</v>
      </c>
      <c r="N2" s="17" t="s">
        <v>237</v>
      </c>
      <c r="O2" s="17" t="s">
        <v>237</v>
      </c>
      <c r="P2" s="17" t="s">
        <v>237</v>
      </c>
      <c r="Q2" s="17" t="s">
        <v>237</v>
      </c>
      <c r="R2" s="17" t="s">
        <v>237</v>
      </c>
      <c r="S2" s="17" t="s">
        <v>237</v>
      </c>
      <c r="T2" s="17" t="s">
        <v>237</v>
      </c>
      <c r="U2" s="146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238</v>
      </c>
      <c r="C3" s="9" t="s">
        <v>238</v>
      </c>
      <c r="D3" s="143" t="s">
        <v>239</v>
      </c>
      <c r="E3" s="144" t="s">
        <v>240</v>
      </c>
      <c r="F3" s="145" t="s">
        <v>241</v>
      </c>
      <c r="G3" s="145" t="s">
        <v>242</v>
      </c>
      <c r="H3" s="145" t="s">
        <v>244</v>
      </c>
      <c r="I3" s="145" t="s">
        <v>246</v>
      </c>
      <c r="J3" s="145" t="s">
        <v>247</v>
      </c>
      <c r="K3" s="145" t="s">
        <v>249</v>
      </c>
      <c r="L3" s="145" t="s">
        <v>252</v>
      </c>
      <c r="M3" s="145" t="s">
        <v>254</v>
      </c>
      <c r="N3" s="145" t="s">
        <v>255</v>
      </c>
      <c r="O3" s="145" t="s">
        <v>256</v>
      </c>
      <c r="P3" s="145" t="s">
        <v>257</v>
      </c>
      <c r="Q3" s="145" t="s">
        <v>260</v>
      </c>
      <c r="R3" s="145" t="s">
        <v>261</v>
      </c>
      <c r="S3" s="145" t="s">
        <v>266</v>
      </c>
      <c r="T3" s="145" t="s">
        <v>268</v>
      </c>
      <c r="U3" s="146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310</v>
      </c>
      <c r="F4" s="11" t="s">
        <v>310</v>
      </c>
      <c r="G4" s="11" t="s">
        <v>310</v>
      </c>
      <c r="H4" s="11" t="s">
        <v>311</v>
      </c>
      <c r="I4" s="11" t="s">
        <v>310</v>
      </c>
      <c r="J4" s="11" t="s">
        <v>310</v>
      </c>
      <c r="K4" s="11" t="s">
        <v>310</v>
      </c>
      <c r="L4" s="11" t="s">
        <v>310</v>
      </c>
      <c r="M4" s="11" t="s">
        <v>310</v>
      </c>
      <c r="N4" s="11" t="s">
        <v>311</v>
      </c>
      <c r="O4" s="11" t="s">
        <v>310</v>
      </c>
      <c r="P4" s="11" t="s">
        <v>312</v>
      </c>
      <c r="Q4" s="11" t="s">
        <v>310</v>
      </c>
      <c r="R4" s="11" t="s">
        <v>312</v>
      </c>
      <c r="S4" s="11" t="s">
        <v>310</v>
      </c>
      <c r="T4" s="11" t="s">
        <v>310</v>
      </c>
      <c r="U4" s="146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271</v>
      </c>
      <c r="E5" s="26" t="s">
        <v>313</v>
      </c>
      <c r="F5" s="26" t="s">
        <v>116</v>
      </c>
      <c r="G5" s="26" t="s">
        <v>314</v>
      </c>
      <c r="H5" s="26" t="s">
        <v>313</v>
      </c>
      <c r="I5" s="26" t="s">
        <v>273</v>
      </c>
      <c r="J5" s="26" t="s">
        <v>116</v>
      </c>
      <c r="K5" s="26" t="s">
        <v>116</v>
      </c>
      <c r="L5" s="26" t="s">
        <v>116</v>
      </c>
      <c r="M5" s="26" t="s">
        <v>314</v>
      </c>
      <c r="N5" s="26" t="s">
        <v>272</v>
      </c>
      <c r="O5" s="26" t="s">
        <v>313</v>
      </c>
      <c r="P5" s="26" t="s">
        <v>116</v>
      </c>
      <c r="Q5" s="26" t="s">
        <v>307</v>
      </c>
      <c r="R5" s="26" t="s">
        <v>313</v>
      </c>
      <c r="S5" s="26" t="s">
        <v>315</v>
      </c>
      <c r="T5" s="26" t="s">
        <v>313</v>
      </c>
      <c r="U5" s="146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3.255379643224027</v>
      </c>
      <c r="E6" s="22">
        <v>2.8719999999999999</v>
      </c>
      <c r="F6" s="22">
        <v>2.95</v>
      </c>
      <c r="G6" s="22">
        <v>2.7</v>
      </c>
      <c r="H6" s="22">
        <v>2.8</v>
      </c>
      <c r="I6" s="22">
        <v>2.73</v>
      </c>
      <c r="J6" s="22">
        <v>2.66</v>
      </c>
      <c r="K6" s="22">
        <v>2.61</v>
      </c>
      <c r="L6" s="22">
        <v>2.66</v>
      </c>
      <c r="M6" s="22">
        <v>2.7530000000000001</v>
      </c>
      <c r="N6" s="22">
        <v>2.6</v>
      </c>
      <c r="O6" s="141">
        <v>2.1903120000000005</v>
      </c>
      <c r="P6" s="22">
        <v>2.59</v>
      </c>
      <c r="Q6" s="22">
        <v>2.71</v>
      </c>
      <c r="R6" s="22">
        <v>2.62202</v>
      </c>
      <c r="S6" s="22">
        <v>3.0688000000000004</v>
      </c>
      <c r="T6" s="141">
        <v>3</v>
      </c>
      <c r="U6" s="146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3.3590806670818414</v>
      </c>
      <c r="E7" s="11">
        <v>2.75</v>
      </c>
      <c r="F7" s="11">
        <v>2.93</v>
      </c>
      <c r="G7" s="11">
        <v>2.7</v>
      </c>
      <c r="H7" s="11">
        <v>2.76</v>
      </c>
      <c r="I7" s="11">
        <v>2.73</v>
      </c>
      <c r="J7" s="11">
        <v>2.61</v>
      </c>
      <c r="K7" s="11">
        <v>2.56</v>
      </c>
      <c r="L7" s="11">
        <v>2.66</v>
      </c>
      <c r="M7" s="11">
        <v>2.7570000000000001</v>
      </c>
      <c r="N7" s="11">
        <v>2.66</v>
      </c>
      <c r="O7" s="142">
        <v>2.1819600000000006</v>
      </c>
      <c r="P7" s="11">
        <v>2.59</v>
      </c>
      <c r="Q7" s="11">
        <v>2.8</v>
      </c>
      <c r="R7" s="11">
        <v>2.39114</v>
      </c>
      <c r="S7" s="11">
        <v>3.0296000000000003</v>
      </c>
      <c r="T7" s="142">
        <v>3</v>
      </c>
      <c r="U7" s="146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40</v>
      </c>
    </row>
    <row r="8" spans="1:66">
      <c r="A8" s="30"/>
      <c r="B8" s="19">
        <v>1</v>
      </c>
      <c r="C8" s="9">
        <v>3</v>
      </c>
      <c r="D8" s="10">
        <v>3.3356881886640393</v>
      </c>
      <c r="E8" s="11">
        <v>2.8079999999999998</v>
      </c>
      <c r="F8" s="11">
        <v>2.9</v>
      </c>
      <c r="G8" s="11">
        <v>2.7</v>
      </c>
      <c r="H8" s="11">
        <v>2.86</v>
      </c>
      <c r="I8" s="11">
        <v>2.72</v>
      </c>
      <c r="J8" s="11">
        <v>2.63</v>
      </c>
      <c r="K8" s="11">
        <v>2.7</v>
      </c>
      <c r="L8" s="11">
        <v>2.69</v>
      </c>
      <c r="M8" s="11">
        <v>2.7870000000000004</v>
      </c>
      <c r="N8" s="11">
        <v>2.6</v>
      </c>
      <c r="O8" s="142">
        <v>2.1805920000000003</v>
      </c>
      <c r="P8" s="11">
        <v>2.58</v>
      </c>
      <c r="Q8" s="11">
        <v>2.71</v>
      </c>
      <c r="R8" s="11">
        <v>2.49634</v>
      </c>
      <c r="S8" s="11">
        <v>3.1270400000000005</v>
      </c>
      <c r="T8" s="142">
        <v>3</v>
      </c>
      <c r="U8" s="146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3.379084455005565</v>
      </c>
      <c r="E9" s="11">
        <v>2.952</v>
      </c>
      <c r="F9" s="11">
        <v>2.98</v>
      </c>
      <c r="G9" s="11">
        <v>2.8</v>
      </c>
      <c r="H9" s="11">
        <v>2.88</v>
      </c>
      <c r="I9" s="11">
        <v>2.74</v>
      </c>
      <c r="J9" s="11">
        <v>2.65</v>
      </c>
      <c r="K9" s="11">
        <v>2.54</v>
      </c>
      <c r="L9" s="11">
        <v>2.72</v>
      </c>
      <c r="M9" s="11">
        <v>2.758</v>
      </c>
      <c r="N9" s="11">
        <v>2.52</v>
      </c>
      <c r="O9" s="142">
        <v>2.1895920000000002</v>
      </c>
      <c r="P9" s="11">
        <v>2.6</v>
      </c>
      <c r="Q9" s="11">
        <v>2.75</v>
      </c>
      <c r="R9" s="11">
        <v>2.9468799999999997</v>
      </c>
      <c r="S9" s="11">
        <v>3.0900800000000008</v>
      </c>
      <c r="T9" s="142">
        <v>3</v>
      </c>
      <c r="U9" s="146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2.74743</v>
      </c>
      <c r="BN9" s="28"/>
    </row>
    <row r="10" spans="1:66">
      <c r="A10" s="30"/>
      <c r="B10" s="19">
        <v>1</v>
      </c>
      <c r="C10" s="9">
        <v>5</v>
      </c>
      <c r="D10" s="10">
        <v>3.2915286313325516</v>
      </c>
      <c r="E10" s="11">
        <v>2.7839999999999998</v>
      </c>
      <c r="F10" s="11">
        <v>2.97</v>
      </c>
      <c r="G10" s="11">
        <v>2.7</v>
      </c>
      <c r="H10" s="11">
        <v>2.83</v>
      </c>
      <c r="I10" s="11">
        <v>2.73</v>
      </c>
      <c r="J10" s="11">
        <v>2.67</v>
      </c>
      <c r="K10" s="11">
        <v>2.6</v>
      </c>
      <c r="L10" s="11">
        <v>2.69</v>
      </c>
      <c r="M10" s="11">
        <v>2.7709999999999999</v>
      </c>
      <c r="N10" s="11">
        <v>2.54</v>
      </c>
      <c r="O10" s="142">
        <v>2.1804480000000002</v>
      </c>
      <c r="P10" s="11">
        <v>2.58</v>
      </c>
      <c r="Q10" s="11">
        <v>2.72</v>
      </c>
      <c r="R10" s="11">
        <v>3.0086599999999999</v>
      </c>
      <c r="S10" s="11">
        <v>3.0105600000000003</v>
      </c>
      <c r="T10" s="142">
        <v>3</v>
      </c>
      <c r="U10" s="146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13</v>
      </c>
    </row>
    <row r="11" spans="1:66">
      <c r="A11" s="30"/>
      <c r="B11" s="19">
        <v>1</v>
      </c>
      <c r="C11" s="9">
        <v>6</v>
      </c>
      <c r="D11" s="10">
        <v>3.3645265402511741</v>
      </c>
      <c r="E11" s="11">
        <v>2.8730000000000002</v>
      </c>
      <c r="F11" s="11">
        <v>2.96</v>
      </c>
      <c r="G11" s="11">
        <v>2.7</v>
      </c>
      <c r="H11" s="11">
        <v>2.84</v>
      </c>
      <c r="I11" s="11">
        <v>2.72</v>
      </c>
      <c r="J11" s="11">
        <v>2.6</v>
      </c>
      <c r="K11" s="11">
        <v>2.61</v>
      </c>
      <c r="L11" s="11">
        <v>2.71</v>
      </c>
      <c r="M11" s="11">
        <v>2.7690000000000001</v>
      </c>
      <c r="N11" s="11">
        <v>2.5500000000000003</v>
      </c>
      <c r="O11" s="142">
        <v>2.2062240000000002</v>
      </c>
      <c r="P11" s="11">
        <v>2.62</v>
      </c>
      <c r="Q11" s="11">
        <v>2.68</v>
      </c>
      <c r="R11" s="11">
        <v>2.9834800000000001</v>
      </c>
      <c r="S11" s="11">
        <v>3.0755200000000005</v>
      </c>
      <c r="T11" s="142">
        <v>3</v>
      </c>
      <c r="U11" s="146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3.3502593480453942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46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3.4293178884399835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46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3.3783987775309599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46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3.3889206804771472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46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3.4524365213320642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46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3.4264892140275123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46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3.456410445770675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46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3.4109365681638479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46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3.3626666580910949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46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3.3621114812568571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46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3.2892823890581311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46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3.3647714801402899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46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3.3864041095801478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46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3.2864170965238322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46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274</v>
      </c>
      <c r="C26" s="12"/>
      <c r="D26" s="23">
        <v>3.3665055391998564</v>
      </c>
      <c r="E26" s="23">
        <v>2.8398333333333334</v>
      </c>
      <c r="F26" s="23">
        <v>2.9483333333333337</v>
      </c>
      <c r="G26" s="23">
        <v>2.7166666666666668</v>
      </c>
      <c r="H26" s="23">
        <v>2.8283333333333331</v>
      </c>
      <c r="I26" s="23">
        <v>2.7283333333333335</v>
      </c>
      <c r="J26" s="23">
        <v>2.6366666666666663</v>
      </c>
      <c r="K26" s="23">
        <v>2.6033333333333331</v>
      </c>
      <c r="L26" s="23">
        <v>2.688333333333333</v>
      </c>
      <c r="M26" s="23">
        <v>2.7658333333333331</v>
      </c>
      <c r="N26" s="23">
        <v>2.5783333333333331</v>
      </c>
      <c r="O26" s="23">
        <v>2.1881880000000002</v>
      </c>
      <c r="P26" s="23">
        <v>2.5933333333333333</v>
      </c>
      <c r="Q26" s="23">
        <v>2.7283333333333335</v>
      </c>
      <c r="R26" s="23">
        <v>2.7414199999999997</v>
      </c>
      <c r="S26" s="23">
        <v>3.0669333333333335</v>
      </c>
      <c r="T26" s="23">
        <v>3</v>
      </c>
      <c r="U26" s="146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275</v>
      </c>
      <c r="C27" s="29"/>
      <c r="D27" s="11">
        <v>3.3646490101957323</v>
      </c>
      <c r="E27" s="11">
        <v>2.84</v>
      </c>
      <c r="F27" s="11">
        <v>2.9550000000000001</v>
      </c>
      <c r="G27" s="11">
        <v>2.7</v>
      </c>
      <c r="H27" s="11">
        <v>2.835</v>
      </c>
      <c r="I27" s="11">
        <v>2.73</v>
      </c>
      <c r="J27" s="11">
        <v>2.6399999999999997</v>
      </c>
      <c r="K27" s="11">
        <v>2.605</v>
      </c>
      <c r="L27" s="11">
        <v>2.69</v>
      </c>
      <c r="M27" s="11">
        <v>2.7635000000000001</v>
      </c>
      <c r="N27" s="11">
        <v>2.5750000000000002</v>
      </c>
      <c r="O27" s="11">
        <v>2.1857760000000006</v>
      </c>
      <c r="P27" s="11">
        <v>2.59</v>
      </c>
      <c r="Q27" s="11">
        <v>2.7149999999999999</v>
      </c>
      <c r="R27" s="11">
        <v>2.7844499999999996</v>
      </c>
      <c r="S27" s="11">
        <v>3.0721600000000002</v>
      </c>
      <c r="T27" s="11">
        <v>3</v>
      </c>
      <c r="U27" s="146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276</v>
      </c>
      <c r="C28" s="29"/>
      <c r="D28" s="24">
        <v>5.5174586232129744E-2</v>
      </c>
      <c r="E28" s="24">
        <v>7.337142949859074E-2</v>
      </c>
      <c r="F28" s="24">
        <v>2.9268868558020286E-2</v>
      </c>
      <c r="G28" s="24">
        <v>4.0824829046386159E-2</v>
      </c>
      <c r="H28" s="24">
        <v>4.3089055068157044E-2</v>
      </c>
      <c r="I28" s="24">
        <v>7.527726527090787E-3</v>
      </c>
      <c r="J28" s="24">
        <v>2.8047578623950173E-2</v>
      </c>
      <c r="K28" s="24">
        <v>5.5377492419453868E-2</v>
      </c>
      <c r="L28" s="24">
        <v>2.4832774042918875E-2</v>
      </c>
      <c r="M28" s="24">
        <v>1.2560520159080544E-2</v>
      </c>
      <c r="N28" s="24">
        <v>5.1542862422130471E-2</v>
      </c>
      <c r="O28" s="24">
        <v>9.8810392975637439E-3</v>
      </c>
      <c r="P28" s="24">
        <v>1.5055453054181652E-2</v>
      </c>
      <c r="Q28" s="24">
        <v>4.1673332800085221E-2</v>
      </c>
      <c r="R28" s="24">
        <v>0.27175014907079625</v>
      </c>
      <c r="S28" s="24">
        <v>4.1946454756828684E-2</v>
      </c>
      <c r="T28" s="24">
        <v>0</v>
      </c>
      <c r="U28" s="198"/>
      <c r="V28" s="199"/>
      <c r="W28" s="199"/>
      <c r="X28" s="199"/>
      <c r="Y28" s="199"/>
      <c r="Z28" s="199"/>
      <c r="AA28" s="199"/>
      <c r="AB28" s="199"/>
      <c r="AC28" s="199"/>
      <c r="AD28" s="199"/>
      <c r="AE28" s="199"/>
      <c r="AF28" s="199"/>
      <c r="AG28" s="199"/>
      <c r="AH28" s="199"/>
      <c r="AI28" s="199"/>
      <c r="AJ28" s="199"/>
      <c r="AK28" s="199"/>
      <c r="AL28" s="199"/>
      <c r="AM28" s="199"/>
      <c r="AN28" s="199"/>
      <c r="AO28" s="199"/>
      <c r="AP28" s="199"/>
      <c r="AQ28" s="199"/>
      <c r="AR28" s="199"/>
      <c r="AS28" s="199"/>
      <c r="AT28" s="199"/>
      <c r="AU28" s="199"/>
      <c r="AV28" s="199"/>
      <c r="AW28" s="199"/>
      <c r="AX28" s="199"/>
      <c r="AY28" s="199"/>
      <c r="AZ28" s="199"/>
      <c r="BA28" s="199"/>
      <c r="BB28" s="199"/>
      <c r="BC28" s="199"/>
      <c r="BD28" s="199"/>
      <c r="BE28" s="199"/>
      <c r="BF28" s="199"/>
      <c r="BG28" s="199"/>
      <c r="BH28" s="199"/>
      <c r="BI28" s="199"/>
      <c r="BJ28" s="199"/>
      <c r="BK28" s="199"/>
      <c r="BL28" s="199"/>
      <c r="BM28" s="56"/>
    </row>
    <row r="29" spans="1:65">
      <c r="A29" s="30"/>
      <c r="B29" s="3" t="s">
        <v>86</v>
      </c>
      <c r="C29" s="29"/>
      <c r="D29" s="13">
        <v>1.6389275344915522E-2</v>
      </c>
      <c r="E29" s="13">
        <v>2.5836526614915454E-2</v>
      </c>
      <c r="F29" s="13">
        <v>9.9272589795433401E-3</v>
      </c>
      <c r="G29" s="13">
        <v>1.5027544434252573E-2</v>
      </c>
      <c r="H29" s="13">
        <v>1.5234786706478626E-2</v>
      </c>
      <c r="I29" s="13">
        <v>2.759093412495096E-3</v>
      </c>
      <c r="J29" s="13">
        <v>1.0637514016668841E-2</v>
      </c>
      <c r="K29" s="13">
        <v>2.127176405356743E-2</v>
      </c>
      <c r="L29" s="13">
        <v>9.2372377097032412E-3</v>
      </c>
      <c r="M29" s="13">
        <v>4.5413149113879645E-3</v>
      </c>
      <c r="N29" s="13">
        <v>1.9990767584536707E-2</v>
      </c>
      <c r="O29" s="13">
        <v>4.515626307046626E-3</v>
      </c>
      <c r="P29" s="13">
        <v>5.8054446224350843E-3</v>
      </c>
      <c r="Q29" s="13">
        <v>1.5274282028131417E-2</v>
      </c>
      <c r="R29" s="13">
        <v>9.9127513869015429E-2</v>
      </c>
      <c r="S29" s="13">
        <v>1.3677002463969008E-2</v>
      </c>
      <c r="T29" s="13">
        <v>0</v>
      </c>
      <c r="U29" s="146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277</v>
      </c>
      <c r="C30" s="29"/>
      <c r="D30" s="13">
        <v>0.22532895804437469</v>
      </c>
      <c r="E30" s="13">
        <v>3.3632643355184122E-2</v>
      </c>
      <c r="F30" s="13">
        <v>7.3124095366700281E-2</v>
      </c>
      <c r="G30" s="13">
        <v>-1.119713089444796E-2</v>
      </c>
      <c r="H30" s="13">
        <v>2.9446913418479381E-2</v>
      </c>
      <c r="I30" s="13">
        <v>-6.9507382050376654E-3</v>
      </c>
      <c r="J30" s="13">
        <v>-4.031525219326193E-2</v>
      </c>
      <c r="K30" s="13">
        <v>-5.244780273443439E-2</v>
      </c>
      <c r="L30" s="13">
        <v>-2.1509798854444706E-2</v>
      </c>
      <c r="M30" s="13">
        <v>6.6983811537812965E-3</v>
      </c>
      <c r="N30" s="13">
        <v>-6.1547215640313624E-2</v>
      </c>
      <c r="O30" s="13">
        <v>-0.20355095489239028</v>
      </c>
      <c r="P30" s="13">
        <v>-5.6087567896786039E-2</v>
      </c>
      <c r="Q30" s="13">
        <v>-6.9507382050376654E-3</v>
      </c>
      <c r="R30" s="13">
        <v>-2.1874988625735226E-3</v>
      </c>
      <c r="S30" s="13">
        <v>0.11629171019219187</v>
      </c>
      <c r="T30" s="13">
        <v>9.1929548705517394E-2</v>
      </c>
      <c r="U30" s="146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278</v>
      </c>
      <c r="C31" s="47"/>
      <c r="D31" s="45" t="s">
        <v>279</v>
      </c>
      <c r="E31" s="45">
        <v>0.75</v>
      </c>
      <c r="F31" s="45">
        <v>1.48</v>
      </c>
      <c r="G31" s="45">
        <v>0.08</v>
      </c>
      <c r="H31" s="45">
        <v>0.67</v>
      </c>
      <c r="I31" s="45">
        <v>0</v>
      </c>
      <c r="J31" s="45">
        <v>0.62</v>
      </c>
      <c r="K31" s="45">
        <v>0.84</v>
      </c>
      <c r="L31" s="45">
        <v>0.27</v>
      </c>
      <c r="M31" s="45">
        <v>0.25</v>
      </c>
      <c r="N31" s="45">
        <v>1.01</v>
      </c>
      <c r="O31" s="45">
        <v>3.64</v>
      </c>
      <c r="P31" s="45">
        <v>0.91</v>
      </c>
      <c r="Q31" s="45">
        <v>0</v>
      </c>
      <c r="R31" s="45">
        <v>0.09</v>
      </c>
      <c r="S31" s="45">
        <v>2.2799999999999998</v>
      </c>
      <c r="T31" s="45" t="s">
        <v>279</v>
      </c>
      <c r="U31" s="146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 t="s">
        <v>749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T25">
    <cfRule type="expression" dxfId="23" priority="3">
      <formula>AND($B6&lt;&gt;$B5,NOT(ISBLANK(INDIRECT(Anlyt_LabRefThisCol))))</formula>
    </cfRule>
  </conditionalFormatting>
  <conditionalFormatting sqref="C2:T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31BB7-540B-4C80-9AB8-FF420B897D22}">
  <sheetPr codeName="Sheet15"/>
  <dimension ref="A1:BN11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512</v>
      </c>
      <c r="BM1" s="28" t="s">
        <v>317</v>
      </c>
    </row>
    <row r="2" spans="1:66" ht="15">
      <c r="A2" s="25" t="s">
        <v>109</v>
      </c>
      <c r="B2" s="18" t="s">
        <v>110</v>
      </c>
      <c r="C2" s="15" t="s">
        <v>111</v>
      </c>
      <c r="D2" s="16" t="s">
        <v>316</v>
      </c>
      <c r="E2" s="14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238</v>
      </c>
      <c r="C3" s="9" t="s">
        <v>238</v>
      </c>
      <c r="D3" s="10" t="s">
        <v>113</v>
      </c>
      <c r="E3" s="14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4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4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0">
        <v>0.15</v>
      </c>
      <c r="E6" s="198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199"/>
      <c r="AL6" s="199"/>
      <c r="AM6" s="199"/>
      <c r="AN6" s="199"/>
      <c r="AO6" s="199"/>
      <c r="AP6" s="199"/>
      <c r="AQ6" s="199"/>
      <c r="AR6" s="199"/>
      <c r="AS6" s="199"/>
      <c r="AT6" s="199"/>
      <c r="AU6" s="199"/>
      <c r="AV6" s="199"/>
      <c r="AW6" s="199"/>
      <c r="AX6" s="199"/>
      <c r="AY6" s="199"/>
      <c r="AZ6" s="199"/>
      <c r="BA6" s="199"/>
      <c r="BB6" s="199"/>
      <c r="BC6" s="199"/>
      <c r="BD6" s="199"/>
      <c r="BE6" s="199"/>
      <c r="BF6" s="199"/>
      <c r="BG6" s="199"/>
      <c r="BH6" s="199"/>
      <c r="BI6" s="199"/>
      <c r="BJ6" s="199"/>
      <c r="BK6" s="199"/>
      <c r="BL6" s="199"/>
      <c r="BM6" s="201">
        <v>1</v>
      </c>
    </row>
    <row r="7" spans="1:66">
      <c r="A7" s="30"/>
      <c r="B7" s="19">
        <v>1</v>
      </c>
      <c r="C7" s="9">
        <v>2</v>
      </c>
      <c r="D7" s="24">
        <v>0.16</v>
      </c>
      <c r="E7" s="198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  <c r="AO7" s="199"/>
      <c r="AP7" s="199"/>
      <c r="AQ7" s="199"/>
      <c r="AR7" s="199"/>
      <c r="AS7" s="199"/>
      <c r="AT7" s="199"/>
      <c r="AU7" s="199"/>
      <c r="AV7" s="199"/>
      <c r="AW7" s="199"/>
      <c r="AX7" s="199"/>
      <c r="AY7" s="199"/>
      <c r="AZ7" s="199"/>
      <c r="BA7" s="199"/>
      <c r="BB7" s="199"/>
      <c r="BC7" s="199"/>
      <c r="BD7" s="199"/>
      <c r="BE7" s="199"/>
      <c r="BF7" s="199"/>
      <c r="BG7" s="199"/>
      <c r="BH7" s="199"/>
      <c r="BI7" s="199"/>
      <c r="BJ7" s="199"/>
      <c r="BK7" s="199"/>
      <c r="BL7" s="199"/>
      <c r="BM7" s="201">
        <v>1</v>
      </c>
    </row>
    <row r="8" spans="1:66">
      <c r="A8" s="30"/>
      <c r="B8" s="20" t="s">
        <v>274</v>
      </c>
      <c r="C8" s="12"/>
      <c r="D8" s="202">
        <v>0.155</v>
      </c>
      <c r="E8" s="198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199"/>
      <c r="AI8" s="199"/>
      <c r="AJ8" s="199"/>
      <c r="AK8" s="199"/>
      <c r="AL8" s="199"/>
      <c r="AM8" s="199"/>
      <c r="AN8" s="199"/>
      <c r="AO8" s="199"/>
      <c r="AP8" s="199"/>
      <c r="AQ8" s="199"/>
      <c r="AR8" s="199"/>
      <c r="AS8" s="199"/>
      <c r="AT8" s="199"/>
      <c r="AU8" s="199"/>
      <c r="AV8" s="199"/>
      <c r="AW8" s="199"/>
      <c r="AX8" s="199"/>
      <c r="AY8" s="199"/>
      <c r="AZ8" s="199"/>
      <c r="BA8" s="199"/>
      <c r="BB8" s="199"/>
      <c r="BC8" s="199"/>
      <c r="BD8" s="199"/>
      <c r="BE8" s="199"/>
      <c r="BF8" s="199"/>
      <c r="BG8" s="199"/>
      <c r="BH8" s="199"/>
      <c r="BI8" s="199"/>
      <c r="BJ8" s="199"/>
      <c r="BK8" s="199"/>
      <c r="BL8" s="199"/>
      <c r="BM8" s="201">
        <v>16</v>
      </c>
    </row>
    <row r="9" spans="1:66">
      <c r="A9" s="30"/>
      <c r="B9" s="3" t="s">
        <v>275</v>
      </c>
      <c r="C9" s="29"/>
      <c r="D9" s="24">
        <v>0.155</v>
      </c>
      <c r="E9" s="198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  <c r="AA9" s="199"/>
      <c r="AB9" s="199"/>
      <c r="AC9" s="199"/>
      <c r="AD9" s="199"/>
      <c r="AE9" s="199"/>
      <c r="AF9" s="199"/>
      <c r="AG9" s="199"/>
      <c r="AH9" s="199"/>
      <c r="AI9" s="199"/>
      <c r="AJ9" s="199"/>
      <c r="AK9" s="199"/>
      <c r="AL9" s="199"/>
      <c r="AM9" s="199"/>
      <c r="AN9" s="199"/>
      <c r="AO9" s="199"/>
      <c r="AP9" s="199"/>
      <c r="AQ9" s="199"/>
      <c r="AR9" s="199"/>
      <c r="AS9" s="199"/>
      <c r="AT9" s="199"/>
      <c r="AU9" s="199"/>
      <c r="AV9" s="199"/>
      <c r="AW9" s="199"/>
      <c r="AX9" s="199"/>
      <c r="AY9" s="199"/>
      <c r="AZ9" s="199"/>
      <c r="BA9" s="199"/>
      <c r="BB9" s="199"/>
      <c r="BC9" s="199"/>
      <c r="BD9" s="199"/>
      <c r="BE9" s="199"/>
      <c r="BF9" s="199"/>
      <c r="BG9" s="199"/>
      <c r="BH9" s="199"/>
      <c r="BI9" s="199"/>
      <c r="BJ9" s="199"/>
      <c r="BK9" s="199"/>
      <c r="BL9" s="199"/>
      <c r="BM9" s="201">
        <v>0.155</v>
      </c>
      <c r="BN9" s="28"/>
    </row>
    <row r="10" spans="1:66">
      <c r="A10" s="30"/>
      <c r="B10" s="3" t="s">
        <v>276</v>
      </c>
      <c r="C10" s="29"/>
      <c r="D10" s="24">
        <v>7.0710678118654814E-3</v>
      </c>
      <c r="E10" s="198"/>
      <c r="F10" s="199"/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199"/>
      <c r="AF10" s="199"/>
      <c r="AG10" s="199"/>
      <c r="AH10" s="199"/>
      <c r="AI10" s="199"/>
      <c r="AJ10" s="199"/>
      <c r="AK10" s="199"/>
      <c r="AL10" s="199"/>
      <c r="AM10" s="199"/>
      <c r="AN10" s="199"/>
      <c r="AO10" s="199"/>
      <c r="AP10" s="199"/>
      <c r="AQ10" s="199"/>
      <c r="AR10" s="199"/>
      <c r="AS10" s="199"/>
      <c r="AT10" s="199"/>
      <c r="AU10" s="199"/>
      <c r="AV10" s="199"/>
      <c r="AW10" s="199"/>
      <c r="AX10" s="199"/>
      <c r="AY10" s="199"/>
      <c r="AZ10" s="199"/>
      <c r="BA10" s="199"/>
      <c r="BB10" s="199"/>
      <c r="BC10" s="199"/>
      <c r="BD10" s="199"/>
      <c r="BE10" s="199"/>
      <c r="BF10" s="199"/>
      <c r="BG10" s="199"/>
      <c r="BH10" s="199"/>
      <c r="BI10" s="199"/>
      <c r="BJ10" s="199"/>
      <c r="BK10" s="199"/>
      <c r="BL10" s="199"/>
      <c r="BM10" s="201">
        <v>7</v>
      </c>
    </row>
    <row r="11" spans="1:66">
      <c r="A11" s="30"/>
      <c r="B11" s="3" t="s">
        <v>86</v>
      </c>
      <c r="C11" s="29"/>
      <c r="D11" s="13">
        <v>4.5619792334616008E-2</v>
      </c>
      <c r="E11" s="146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277</v>
      </c>
      <c r="C12" s="29"/>
      <c r="D12" s="13">
        <v>0</v>
      </c>
      <c r="E12" s="146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278</v>
      </c>
      <c r="C13" s="47"/>
      <c r="D13" s="45" t="s">
        <v>279</v>
      </c>
      <c r="E13" s="146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513</v>
      </c>
      <c r="BM15" s="28" t="s">
        <v>317</v>
      </c>
    </row>
    <row r="16" spans="1:66" ht="15">
      <c r="A16" s="25" t="s">
        <v>60</v>
      </c>
      <c r="B16" s="18" t="s">
        <v>110</v>
      </c>
      <c r="C16" s="15" t="s">
        <v>111</v>
      </c>
      <c r="D16" s="16" t="s">
        <v>316</v>
      </c>
      <c r="E16" s="14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238</v>
      </c>
      <c r="C17" s="9" t="s">
        <v>238</v>
      </c>
      <c r="D17" s="10" t="s">
        <v>113</v>
      </c>
      <c r="E17" s="14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99</v>
      </c>
      <c r="E18" s="146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146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200">
        <v>0.43</v>
      </c>
      <c r="E20" s="198"/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  <c r="T20" s="199"/>
      <c r="U20" s="199"/>
      <c r="V20" s="199"/>
      <c r="W20" s="199"/>
      <c r="X20" s="199"/>
      <c r="Y20" s="199"/>
      <c r="Z20" s="199"/>
      <c r="AA20" s="199"/>
      <c r="AB20" s="199"/>
      <c r="AC20" s="199"/>
      <c r="AD20" s="199"/>
      <c r="AE20" s="199"/>
      <c r="AF20" s="199"/>
      <c r="AG20" s="199"/>
      <c r="AH20" s="199"/>
      <c r="AI20" s="199"/>
      <c r="AJ20" s="199"/>
      <c r="AK20" s="199"/>
      <c r="AL20" s="199"/>
      <c r="AM20" s="199"/>
      <c r="AN20" s="199"/>
      <c r="AO20" s="199"/>
      <c r="AP20" s="199"/>
      <c r="AQ20" s="199"/>
      <c r="AR20" s="199"/>
      <c r="AS20" s="199"/>
      <c r="AT20" s="199"/>
      <c r="AU20" s="199"/>
      <c r="AV20" s="199"/>
      <c r="AW20" s="199"/>
      <c r="AX20" s="199"/>
      <c r="AY20" s="199"/>
      <c r="AZ20" s="199"/>
      <c r="BA20" s="199"/>
      <c r="BB20" s="199"/>
      <c r="BC20" s="199"/>
      <c r="BD20" s="199"/>
      <c r="BE20" s="199"/>
      <c r="BF20" s="199"/>
      <c r="BG20" s="199"/>
      <c r="BH20" s="199"/>
      <c r="BI20" s="199"/>
      <c r="BJ20" s="199"/>
      <c r="BK20" s="199"/>
      <c r="BL20" s="199"/>
      <c r="BM20" s="201">
        <v>1</v>
      </c>
    </row>
    <row r="21" spans="1:65">
      <c r="A21" s="30"/>
      <c r="B21" s="19">
        <v>1</v>
      </c>
      <c r="C21" s="9">
        <v>2</v>
      </c>
      <c r="D21" s="24">
        <v>0.43</v>
      </c>
      <c r="E21" s="198"/>
      <c r="F21" s="199"/>
      <c r="G21" s="199"/>
      <c r="H21" s="199"/>
      <c r="I21" s="199"/>
      <c r="J21" s="199"/>
      <c r="K21" s="199"/>
      <c r="L21" s="199"/>
      <c r="M21" s="199"/>
      <c r="N21" s="199"/>
      <c r="O21" s="199"/>
      <c r="P21" s="199"/>
      <c r="Q21" s="199"/>
      <c r="R21" s="199"/>
      <c r="S21" s="199"/>
      <c r="T21" s="199"/>
      <c r="U21" s="199"/>
      <c r="V21" s="199"/>
      <c r="W21" s="199"/>
      <c r="X21" s="199"/>
      <c r="Y21" s="199"/>
      <c r="Z21" s="199"/>
      <c r="AA21" s="199"/>
      <c r="AB21" s="199"/>
      <c r="AC21" s="199"/>
      <c r="AD21" s="199"/>
      <c r="AE21" s="199"/>
      <c r="AF21" s="199"/>
      <c r="AG21" s="199"/>
      <c r="AH21" s="199"/>
      <c r="AI21" s="199"/>
      <c r="AJ21" s="199"/>
      <c r="AK21" s="199"/>
      <c r="AL21" s="199"/>
      <c r="AM21" s="199"/>
      <c r="AN21" s="199"/>
      <c r="AO21" s="199"/>
      <c r="AP21" s="199"/>
      <c r="AQ21" s="199"/>
      <c r="AR21" s="199"/>
      <c r="AS21" s="199"/>
      <c r="AT21" s="199"/>
      <c r="AU21" s="199"/>
      <c r="AV21" s="199"/>
      <c r="AW21" s="199"/>
      <c r="AX21" s="199"/>
      <c r="AY21" s="199"/>
      <c r="AZ21" s="199"/>
      <c r="BA21" s="199"/>
      <c r="BB21" s="199"/>
      <c r="BC21" s="199"/>
      <c r="BD21" s="199"/>
      <c r="BE21" s="199"/>
      <c r="BF21" s="199"/>
      <c r="BG21" s="199"/>
      <c r="BH21" s="199"/>
      <c r="BI21" s="199"/>
      <c r="BJ21" s="199"/>
      <c r="BK21" s="199"/>
      <c r="BL21" s="199"/>
      <c r="BM21" s="201">
        <v>1</v>
      </c>
    </row>
    <row r="22" spans="1:65">
      <c r="A22" s="30"/>
      <c r="B22" s="20" t="s">
        <v>274</v>
      </c>
      <c r="C22" s="12"/>
      <c r="D22" s="202">
        <v>0.43</v>
      </c>
      <c r="E22" s="198"/>
      <c r="F22" s="199"/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  <c r="T22" s="199"/>
      <c r="U22" s="199"/>
      <c r="V22" s="199"/>
      <c r="W22" s="199"/>
      <c r="X22" s="199"/>
      <c r="Y22" s="199"/>
      <c r="Z22" s="199"/>
      <c r="AA22" s="199"/>
      <c r="AB22" s="199"/>
      <c r="AC22" s="199"/>
      <c r="AD22" s="199"/>
      <c r="AE22" s="199"/>
      <c r="AF22" s="199"/>
      <c r="AG22" s="199"/>
      <c r="AH22" s="199"/>
      <c r="AI22" s="199"/>
      <c r="AJ22" s="199"/>
      <c r="AK22" s="199"/>
      <c r="AL22" s="199"/>
      <c r="AM22" s="199"/>
      <c r="AN22" s="199"/>
      <c r="AO22" s="199"/>
      <c r="AP22" s="199"/>
      <c r="AQ22" s="199"/>
      <c r="AR22" s="199"/>
      <c r="AS22" s="199"/>
      <c r="AT22" s="199"/>
      <c r="AU22" s="199"/>
      <c r="AV22" s="199"/>
      <c r="AW22" s="199"/>
      <c r="AX22" s="199"/>
      <c r="AY22" s="199"/>
      <c r="AZ22" s="199"/>
      <c r="BA22" s="199"/>
      <c r="BB22" s="199"/>
      <c r="BC22" s="199"/>
      <c r="BD22" s="199"/>
      <c r="BE22" s="199"/>
      <c r="BF22" s="199"/>
      <c r="BG22" s="199"/>
      <c r="BH22" s="199"/>
      <c r="BI22" s="199"/>
      <c r="BJ22" s="199"/>
      <c r="BK22" s="199"/>
      <c r="BL22" s="199"/>
      <c r="BM22" s="201">
        <v>16</v>
      </c>
    </row>
    <row r="23" spans="1:65">
      <c r="A23" s="30"/>
      <c r="B23" s="3" t="s">
        <v>275</v>
      </c>
      <c r="C23" s="29"/>
      <c r="D23" s="24">
        <v>0.43</v>
      </c>
      <c r="E23" s="198"/>
      <c r="F23" s="199"/>
      <c r="G23" s="199"/>
      <c r="H23" s="199"/>
      <c r="I23" s="199"/>
      <c r="J23" s="199"/>
      <c r="K23" s="199"/>
      <c r="L23" s="199"/>
      <c r="M23" s="199"/>
      <c r="N23" s="199"/>
      <c r="O23" s="199"/>
      <c r="P23" s="199"/>
      <c r="Q23" s="199"/>
      <c r="R23" s="199"/>
      <c r="S23" s="199"/>
      <c r="T23" s="199"/>
      <c r="U23" s="199"/>
      <c r="V23" s="199"/>
      <c r="W23" s="199"/>
      <c r="X23" s="199"/>
      <c r="Y23" s="199"/>
      <c r="Z23" s="199"/>
      <c r="AA23" s="199"/>
      <c r="AB23" s="199"/>
      <c r="AC23" s="199"/>
      <c r="AD23" s="199"/>
      <c r="AE23" s="199"/>
      <c r="AF23" s="199"/>
      <c r="AG23" s="199"/>
      <c r="AH23" s="199"/>
      <c r="AI23" s="199"/>
      <c r="AJ23" s="199"/>
      <c r="AK23" s="199"/>
      <c r="AL23" s="199"/>
      <c r="AM23" s="199"/>
      <c r="AN23" s="199"/>
      <c r="AO23" s="199"/>
      <c r="AP23" s="199"/>
      <c r="AQ23" s="199"/>
      <c r="AR23" s="199"/>
      <c r="AS23" s="199"/>
      <c r="AT23" s="199"/>
      <c r="AU23" s="199"/>
      <c r="AV23" s="199"/>
      <c r="AW23" s="199"/>
      <c r="AX23" s="199"/>
      <c r="AY23" s="199"/>
      <c r="AZ23" s="199"/>
      <c r="BA23" s="199"/>
      <c r="BB23" s="199"/>
      <c r="BC23" s="199"/>
      <c r="BD23" s="199"/>
      <c r="BE23" s="199"/>
      <c r="BF23" s="199"/>
      <c r="BG23" s="199"/>
      <c r="BH23" s="199"/>
      <c r="BI23" s="199"/>
      <c r="BJ23" s="199"/>
      <c r="BK23" s="199"/>
      <c r="BL23" s="199"/>
      <c r="BM23" s="201">
        <v>0.43</v>
      </c>
    </row>
    <row r="24" spans="1:65">
      <c r="A24" s="30"/>
      <c r="B24" s="3" t="s">
        <v>276</v>
      </c>
      <c r="C24" s="29"/>
      <c r="D24" s="24">
        <v>0</v>
      </c>
      <c r="E24" s="198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199"/>
      <c r="AD24" s="199"/>
      <c r="AE24" s="199"/>
      <c r="AF24" s="199"/>
      <c r="AG24" s="199"/>
      <c r="AH24" s="199"/>
      <c r="AI24" s="199"/>
      <c r="AJ24" s="199"/>
      <c r="AK24" s="199"/>
      <c r="AL24" s="199"/>
      <c r="AM24" s="199"/>
      <c r="AN24" s="199"/>
      <c r="AO24" s="199"/>
      <c r="AP24" s="199"/>
      <c r="AQ24" s="199"/>
      <c r="AR24" s="199"/>
      <c r="AS24" s="199"/>
      <c r="AT24" s="199"/>
      <c r="AU24" s="199"/>
      <c r="AV24" s="199"/>
      <c r="AW24" s="199"/>
      <c r="AX24" s="199"/>
      <c r="AY24" s="199"/>
      <c r="AZ24" s="199"/>
      <c r="BA24" s="199"/>
      <c r="BB24" s="199"/>
      <c r="BC24" s="199"/>
      <c r="BD24" s="199"/>
      <c r="BE24" s="199"/>
      <c r="BF24" s="199"/>
      <c r="BG24" s="199"/>
      <c r="BH24" s="199"/>
      <c r="BI24" s="199"/>
      <c r="BJ24" s="199"/>
      <c r="BK24" s="199"/>
      <c r="BL24" s="199"/>
      <c r="BM24" s="201">
        <v>7</v>
      </c>
    </row>
    <row r="25" spans="1:65">
      <c r="A25" s="30"/>
      <c r="B25" s="3" t="s">
        <v>86</v>
      </c>
      <c r="C25" s="29"/>
      <c r="D25" s="13">
        <v>0</v>
      </c>
      <c r="E25" s="14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277</v>
      </c>
      <c r="C26" s="29"/>
      <c r="D26" s="13">
        <v>0</v>
      </c>
      <c r="E26" s="14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278</v>
      </c>
      <c r="C27" s="47"/>
      <c r="D27" s="45" t="s">
        <v>279</v>
      </c>
      <c r="E27" s="146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D21">
    <cfRule type="expression" dxfId="20" priority="6">
      <formula>AND($B6&lt;&gt;$B5,NOT(ISBLANK(INDIRECT(Anlyt_LabRefThisCol))))</formula>
    </cfRule>
  </conditionalFormatting>
  <conditionalFormatting sqref="C2:D13 C16:D27">
    <cfRule type="expression" dxfId="19" priority="4" stopIfTrue="1">
      <formula>AND(ISBLANK(INDIRECT(Anlyt_LabRefLastCol)),ISBLANK(INDIRECT(Anlyt_LabRefThisCol)))</formula>
    </cfRule>
    <cfRule type="expression" dxfId="18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B55F8-7E3E-4C63-9C0A-6301A6EA06C5}">
  <sheetPr codeName="Sheet16"/>
  <dimension ref="A1:BN1212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514</v>
      </c>
      <c r="BM1" s="28" t="s">
        <v>66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237</v>
      </c>
      <c r="E2" s="17" t="s">
        <v>237</v>
      </c>
      <c r="F2" s="17" t="s">
        <v>237</v>
      </c>
      <c r="G2" s="17" t="s">
        <v>237</v>
      </c>
      <c r="H2" s="17" t="s">
        <v>237</v>
      </c>
      <c r="I2" s="17" t="s">
        <v>237</v>
      </c>
      <c r="J2" s="17" t="s">
        <v>237</v>
      </c>
      <c r="K2" s="17" t="s">
        <v>237</v>
      </c>
      <c r="L2" s="17" t="s">
        <v>237</v>
      </c>
      <c r="M2" s="17" t="s">
        <v>237</v>
      </c>
      <c r="N2" s="17" t="s">
        <v>237</v>
      </c>
      <c r="O2" s="17" t="s">
        <v>237</v>
      </c>
      <c r="P2" s="17" t="s">
        <v>237</v>
      </c>
      <c r="Q2" s="17" t="s">
        <v>237</v>
      </c>
      <c r="R2" s="17" t="s">
        <v>237</v>
      </c>
      <c r="S2" s="17" t="s">
        <v>237</v>
      </c>
      <c r="T2" s="17" t="s">
        <v>237</v>
      </c>
      <c r="U2" s="17" t="s">
        <v>237</v>
      </c>
      <c r="V2" s="17" t="s">
        <v>237</v>
      </c>
      <c r="W2" s="17" t="s">
        <v>237</v>
      </c>
      <c r="X2" s="17" t="s">
        <v>237</v>
      </c>
      <c r="Y2" s="17" t="s">
        <v>237</v>
      </c>
      <c r="Z2" s="17" t="s">
        <v>237</v>
      </c>
      <c r="AA2" s="146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238</v>
      </c>
      <c r="C3" s="9" t="s">
        <v>238</v>
      </c>
      <c r="D3" s="144" t="s">
        <v>240</v>
      </c>
      <c r="E3" s="145" t="s">
        <v>241</v>
      </c>
      <c r="F3" s="145" t="s">
        <v>242</v>
      </c>
      <c r="G3" s="145" t="s">
        <v>243</v>
      </c>
      <c r="H3" s="145" t="s">
        <v>244</v>
      </c>
      <c r="I3" s="145" t="s">
        <v>245</v>
      </c>
      <c r="J3" s="145" t="s">
        <v>246</v>
      </c>
      <c r="K3" s="145" t="s">
        <v>247</v>
      </c>
      <c r="L3" s="145" t="s">
        <v>248</v>
      </c>
      <c r="M3" s="145" t="s">
        <v>249</v>
      </c>
      <c r="N3" s="145" t="s">
        <v>250</v>
      </c>
      <c r="O3" s="145" t="s">
        <v>251</v>
      </c>
      <c r="P3" s="145" t="s">
        <v>252</v>
      </c>
      <c r="Q3" s="145" t="s">
        <v>253</v>
      </c>
      <c r="R3" s="145" t="s">
        <v>254</v>
      </c>
      <c r="S3" s="145" t="s">
        <v>255</v>
      </c>
      <c r="T3" s="145" t="s">
        <v>257</v>
      </c>
      <c r="U3" s="145" t="s">
        <v>258</v>
      </c>
      <c r="V3" s="145" t="s">
        <v>259</v>
      </c>
      <c r="W3" s="145" t="s">
        <v>260</v>
      </c>
      <c r="X3" s="145" t="s">
        <v>261</v>
      </c>
      <c r="Y3" s="145" t="s">
        <v>262</v>
      </c>
      <c r="Z3" s="145" t="s">
        <v>267</v>
      </c>
      <c r="AA3" s="146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318</v>
      </c>
      <c r="E4" s="11" t="s">
        <v>318</v>
      </c>
      <c r="F4" s="11" t="s">
        <v>319</v>
      </c>
      <c r="G4" s="11" t="s">
        <v>115</v>
      </c>
      <c r="H4" s="11" t="s">
        <v>319</v>
      </c>
      <c r="I4" s="11" t="s">
        <v>319</v>
      </c>
      <c r="J4" s="11" t="s">
        <v>319</v>
      </c>
      <c r="K4" s="11" t="s">
        <v>318</v>
      </c>
      <c r="L4" s="11" t="s">
        <v>319</v>
      </c>
      <c r="M4" s="11" t="s">
        <v>318</v>
      </c>
      <c r="N4" s="11" t="s">
        <v>318</v>
      </c>
      <c r="O4" s="11" t="s">
        <v>319</v>
      </c>
      <c r="P4" s="11" t="s">
        <v>319</v>
      </c>
      <c r="Q4" s="11" t="s">
        <v>319</v>
      </c>
      <c r="R4" s="11" t="s">
        <v>318</v>
      </c>
      <c r="S4" s="11" t="s">
        <v>318</v>
      </c>
      <c r="T4" s="11" t="s">
        <v>318</v>
      </c>
      <c r="U4" s="11" t="s">
        <v>318</v>
      </c>
      <c r="V4" s="11" t="s">
        <v>319</v>
      </c>
      <c r="W4" s="11" t="s">
        <v>318</v>
      </c>
      <c r="X4" s="11" t="s">
        <v>319</v>
      </c>
      <c r="Y4" s="11" t="s">
        <v>115</v>
      </c>
      <c r="Z4" s="11" t="s">
        <v>318</v>
      </c>
      <c r="AA4" s="146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146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0">
        <v>0.26</v>
      </c>
      <c r="E6" s="200">
        <v>0.28000000000000003</v>
      </c>
      <c r="F6" s="203">
        <v>0.2</v>
      </c>
      <c r="G6" s="200">
        <v>0.22279898474831247</v>
      </c>
      <c r="H6" s="200">
        <v>0.26</v>
      </c>
      <c r="I6" s="200">
        <v>0.28000000000000003</v>
      </c>
      <c r="J6" s="200">
        <v>0.26</v>
      </c>
      <c r="K6" s="200">
        <v>0.25</v>
      </c>
      <c r="L6" s="200">
        <v>0.24</v>
      </c>
      <c r="M6" s="200">
        <v>0.27</v>
      </c>
      <c r="N6" s="200">
        <v>0.24</v>
      </c>
      <c r="O6" s="200">
        <v>0.25899999999999995</v>
      </c>
      <c r="P6" s="203">
        <v>0.50800000000000001</v>
      </c>
      <c r="Q6" s="203">
        <v>0.38</v>
      </c>
      <c r="R6" s="200">
        <v>0.26</v>
      </c>
      <c r="S6" s="200">
        <v>0.28000000000000003</v>
      </c>
      <c r="T6" s="203">
        <v>0.21</v>
      </c>
      <c r="U6" s="200">
        <v>0.24</v>
      </c>
      <c r="V6" s="203">
        <v>0.41</v>
      </c>
      <c r="W6" s="203">
        <v>0.3</v>
      </c>
      <c r="X6" s="200">
        <v>0.29256195649879618</v>
      </c>
      <c r="Y6" s="203">
        <v>0.73199999999999998</v>
      </c>
      <c r="Z6" s="200">
        <v>0.27</v>
      </c>
      <c r="AA6" s="198"/>
      <c r="AB6" s="199"/>
      <c r="AC6" s="199"/>
      <c r="AD6" s="199"/>
      <c r="AE6" s="199"/>
      <c r="AF6" s="199"/>
      <c r="AG6" s="199"/>
      <c r="AH6" s="199"/>
      <c r="AI6" s="199"/>
      <c r="AJ6" s="199"/>
      <c r="AK6" s="199"/>
      <c r="AL6" s="199"/>
      <c r="AM6" s="199"/>
      <c r="AN6" s="199"/>
      <c r="AO6" s="199"/>
      <c r="AP6" s="199"/>
      <c r="AQ6" s="199"/>
      <c r="AR6" s="199"/>
      <c r="AS6" s="199"/>
      <c r="AT6" s="199"/>
      <c r="AU6" s="199"/>
      <c r="AV6" s="199"/>
      <c r="AW6" s="199"/>
      <c r="AX6" s="199"/>
      <c r="AY6" s="199"/>
      <c r="AZ6" s="199"/>
      <c r="BA6" s="199"/>
      <c r="BB6" s="199"/>
      <c r="BC6" s="199"/>
      <c r="BD6" s="199"/>
      <c r="BE6" s="199"/>
      <c r="BF6" s="199"/>
      <c r="BG6" s="199"/>
      <c r="BH6" s="199"/>
      <c r="BI6" s="199"/>
      <c r="BJ6" s="199"/>
      <c r="BK6" s="199"/>
      <c r="BL6" s="199"/>
      <c r="BM6" s="201">
        <v>1</v>
      </c>
    </row>
    <row r="7" spans="1:66">
      <c r="A7" s="30"/>
      <c r="B7" s="19">
        <v>1</v>
      </c>
      <c r="C7" s="9">
        <v>2</v>
      </c>
      <c r="D7" s="24">
        <v>0.26</v>
      </c>
      <c r="E7" s="24">
        <v>0.28999999999999998</v>
      </c>
      <c r="F7" s="204">
        <v>0.2</v>
      </c>
      <c r="G7" s="24">
        <v>0.27409722968831246</v>
      </c>
      <c r="H7" s="24">
        <v>0.24</v>
      </c>
      <c r="I7" s="24">
        <v>0.26</v>
      </c>
      <c r="J7" s="24">
        <v>0.28000000000000003</v>
      </c>
      <c r="K7" s="24">
        <v>0.26</v>
      </c>
      <c r="L7" s="24">
        <v>0.25</v>
      </c>
      <c r="M7" s="24">
        <v>0.26</v>
      </c>
      <c r="N7" s="24">
        <v>0.25</v>
      </c>
      <c r="O7" s="24">
        <v>0.24699999999999997</v>
      </c>
      <c r="P7" s="204">
        <v>0.48599999999999999</v>
      </c>
      <c r="Q7" s="204">
        <v>0.35</v>
      </c>
      <c r="R7" s="24">
        <v>0.27</v>
      </c>
      <c r="S7" s="24">
        <v>0.28999999999999998</v>
      </c>
      <c r="T7" s="204">
        <v>0.15</v>
      </c>
      <c r="U7" s="24">
        <v>0.24</v>
      </c>
      <c r="V7" s="204">
        <v>0.37</v>
      </c>
      <c r="W7" s="204">
        <v>0.3</v>
      </c>
      <c r="X7" s="24">
        <v>0.28733070821495993</v>
      </c>
      <c r="Y7" s="204">
        <v>0.74250000000000005</v>
      </c>
      <c r="Z7" s="24">
        <v>0.28000000000000003</v>
      </c>
      <c r="AA7" s="198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  <c r="AO7" s="199"/>
      <c r="AP7" s="199"/>
      <c r="AQ7" s="199"/>
      <c r="AR7" s="199"/>
      <c r="AS7" s="199"/>
      <c r="AT7" s="199"/>
      <c r="AU7" s="199"/>
      <c r="AV7" s="199"/>
      <c r="AW7" s="199"/>
      <c r="AX7" s="199"/>
      <c r="AY7" s="199"/>
      <c r="AZ7" s="199"/>
      <c r="BA7" s="199"/>
      <c r="BB7" s="199"/>
      <c r="BC7" s="199"/>
      <c r="BD7" s="199"/>
      <c r="BE7" s="199"/>
      <c r="BF7" s="199"/>
      <c r="BG7" s="199"/>
      <c r="BH7" s="199"/>
      <c r="BI7" s="199"/>
      <c r="BJ7" s="199"/>
      <c r="BK7" s="199"/>
      <c r="BL7" s="199"/>
      <c r="BM7" s="201">
        <v>20</v>
      </c>
    </row>
    <row r="8" spans="1:66">
      <c r="A8" s="30"/>
      <c r="B8" s="19">
        <v>1</v>
      </c>
      <c r="C8" s="9">
        <v>3</v>
      </c>
      <c r="D8" s="24">
        <v>0.27</v>
      </c>
      <c r="E8" s="24">
        <v>0.24</v>
      </c>
      <c r="F8" s="204">
        <v>0.2</v>
      </c>
      <c r="G8" s="24">
        <v>0.22118305484831244</v>
      </c>
      <c r="H8" s="24">
        <v>0.26</v>
      </c>
      <c r="I8" s="24">
        <v>0.26</v>
      </c>
      <c r="J8" s="24">
        <v>0.28999999999999998</v>
      </c>
      <c r="K8" s="24">
        <v>0.26</v>
      </c>
      <c r="L8" s="24">
        <v>0.26</v>
      </c>
      <c r="M8" s="24">
        <v>0.27</v>
      </c>
      <c r="N8" s="24">
        <v>0.24</v>
      </c>
      <c r="O8" s="24">
        <v>0.24400000000000002</v>
      </c>
      <c r="P8" s="204">
        <v>0.49</v>
      </c>
      <c r="Q8" s="204">
        <v>0.36</v>
      </c>
      <c r="R8" s="24">
        <v>0.25</v>
      </c>
      <c r="S8" s="24">
        <v>0.28999999999999998</v>
      </c>
      <c r="T8" s="204">
        <v>0.16</v>
      </c>
      <c r="U8" s="24">
        <v>0.26</v>
      </c>
      <c r="V8" s="204">
        <v>0.39</v>
      </c>
      <c r="W8" s="204">
        <v>0.3</v>
      </c>
      <c r="X8" s="24">
        <v>0.28027242608989905</v>
      </c>
      <c r="Y8" s="204">
        <v>0.76249999999999996</v>
      </c>
      <c r="Z8" s="24">
        <v>0.27</v>
      </c>
      <c r="AA8" s="198"/>
      <c r="AB8" s="199"/>
      <c r="AC8" s="199"/>
      <c r="AD8" s="199"/>
      <c r="AE8" s="199"/>
      <c r="AF8" s="199"/>
      <c r="AG8" s="199"/>
      <c r="AH8" s="199"/>
      <c r="AI8" s="199"/>
      <c r="AJ8" s="199"/>
      <c r="AK8" s="199"/>
      <c r="AL8" s="199"/>
      <c r="AM8" s="199"/>
      <c r="AN8" s="199"/>
      <c r="AO8" s="199"/>
      <c r="AP8" s="199"/>
      <c r="AQ8" s="199"/>
      <c r="AR8" s="199"/>
      <c r="AS8" s="199"/>
      <c r="AT8" s="199"/>
      <c r="AU8" s="199"/>
      <c r="AV8" s="199"/>
      <c r="AW8" s="199"/>
      <c r="AX8" s="199"/>
      <c r="AY8" s="199"/>
      <c r="AZ8" s="199"/>
      <c r="BA8" s="199"/>
      <c r="BB8" s="199"/>
      <c r="BC8" s="199"/>
      <c r="BD8" s="199"/>
      <c r="BE8" s="199"/>
      <c r="BF8" s="199"/>
      <c r="BG8" s="199"/>
      <c r="BH8" s="199"/>
      <c r="BI8" s="199"/>
      <c r="BJ8" s="199"/>
      <c r="BK8" s="199"/>
      <c r="BL8" s="199"/>
      <c r="BM8" s="201">
        <v>16</v>
      </c>
    </row>
    <row r="9" spans="1:66">
      <c r="A9" s="30"/>
      <c r="B9" s="19">
        <v>1</v>
      </c>
      <c r="C9" s="9">
        <v>4</v>
      </c>
      <c r="D9" s="24">
        <v>0.26</v>
      </c>
      <c r="E9" s="24">
        <v>0.27</v>
      </c>
      <c r="F9" s="204">
        <v>0.2</v>
      </c>
      <c r="G9" s="24">
        <v>0.22375799384831246</v>
      </c>
      <c r="H9" s="24">
        <v>0.28000000000000003</v>
      </c>
      <c r="I9" s="24">
        <v>0.26</v>
      </c>
      <c r="J9" s="24">
        <v>0.28000000000000003</v>
      </c>
      <c r="K9" s="24">
        <v>0.25</v>
      </c>
      <c r="L9" s="24">
        <v>0.24</v>
      </c>
      <c r="M9" s="24">
        <v>0.27</v>
      </c>
      <c r="N9" s="24">
        <v>0.25</v>
      </c>
      <c r="O9" s="24">
        <v>0.219</v>
      </c>
      <c r="P9" s="204">
        <v>0.48</v>
      </c>
      <c r="Q9" s="204">
        <v>0.41</v>
      </c>
      <c r="R9" s="24">
        <v>0.26</v>
      </c>
      <c r="S9" s="24">
        <v>0.27</v>
      </c>
      <c r="T9" s="204">
        <v>0.08</v>
      </c>
      <c r="U9" s="24">
        <v>0.3</v>
      </c>
      <c r="V9" s="204">
        <v>0.4</v>
      </c>
      <c r="W9" s="204">
        <v>0.3</v>
      </c>
      <c r="X9" s="24">
        <v>0.28454484283881792</v>
      </c>
      <c r="Y9" s="204">
        <v>0.745</v>
      </c>
      <c r="Z9" s="24">
        <v>0.27</v>
      </c>
      <c r="AA9" s="198"/>
      <c r="AB9" s="199"/>
      <c r="AC9" s="199"/>
      <c r="AD9" s="199"/>
      <c r="AE9" s="199"/>
      <c r="AF9" s="199"/>
      <c r="AG9" s="199"/>
      <c r="AH9" s="199"/>
      <c r="AI9" s="199"/>
      <c r="AJ9" s="199"/>
      <c r="AK9" s="199"/>
      <c r="AL9" s="199"/>
      <c r="AM9" s="199"/>
      <c r="AN9" s="199"/>
      <c r="AO9" s="199"/>
      <c r="AP9" s="199"/>
      <c r="AQ9" s="199"/>
      <c r="AR9" s="199"/>
      <c r="AS9" s="199"/>
      <c r="AT9" s="199"/>
      <c r="AU9" s="199"/>
      <c r="AV9" s="199"/>
      <c r="AW9" s="199"/>
      <c r="AX9" s="199"/>
      <c r="AY9" s="199"/>
      <c r="AZ9" s="199"/>
      <c r="BA9" s="199"/>
      <c r="BB9" s="199"/>
      <c r="BC9" s="199"/>
      <c r="BD9" s="199"/>
      <c r="BE9" s="199"/>
      <c r="BF9" s="199"/>
      <c r="BG9" s="199"/>
      <c r="BH9" s="199"/>
      <c r="BI9" s="199"/>
      <c r="BJ9" s="199"/>
      <c r="BK9" s="199"/>
      <c r="BL9" s="199"/>
      <c r="BM9" s="201">
        <v>0.26160057909360601</v>
      </c>
      <c r="BN9" s="28"/>
    </row>
    <row r="10" spans="1:66">
      <c r="A10" s="30"/>
      <c r="B10" s="19">
        <v>1</v>
      </c>
      <c r="C10" s="9">
        <v>5</v>
      </c>
      <c r="D10" s="24">
        <v>0.27</v>
      </c>
      <c r="E10" s="24">
        <v>0.24</v>
      </c>
      <c r="F10" s="204">
        <v>0.2</v>
      </c>
      <c r="G10" s="24">
        <v>0.2697929031283125</v>
      </c>
      <c r="H10" s="24">
        <v>0.25</v>
      </c>
      <c r="I10" s="24">
        <v>0.27</v>
      </c>
      <c r="J10" s="24">
        <v>0.26</v>
      </c>
      <c r="K10" s="24">
        <v>0.26</v>
      </c>
      <c r="L10" s="24">
        <v>0.24</v>
      </c>
      <c r="M10" s="24">
        <v>0.27</v>
      </c>
      <c r="N10" s="24">
        <v>0.25</v>
      </c>
      <c r="O10" s="24">
        <v>0.251</v>
      </c>
      <c r="P10" s="204">
        <v>0.47700000000000004</v>
      </c>
      <c r="Q10" s="204">
        <v>0.42</v>
      </c>
      <c r="R10" s="24">
        <v>0.27</v>
      </c>
      <c r="S10" s="24">
        <v>0.27</v>
      </c>
      <c r="T10" s="204">
        <v>0.15</v>
      </c>
      <c r="U10" s="24">
        <v>0.3</v>
      </c>
      <c r="V10" s="204">
        <v>0.38</v>
      </c>
      <c r="W10" s="204">
        <v>0.3</v>
      </c>
      <c r="X10" s="24">
        <v>0.27998179928567513</v>
      </c>
      <c r="Y10" s="204">
        <v>0.7621</v>
      </c>
      <c r="Z10" s="24">
        <v>0.26</v>
      </c>
      <c r="AA10" s="198"/>
      <c r="AB10" s="199"/>
      <c r="AC10" s="199"/>
      <c r="AD10" s="199"/>
      <c r="AE10" s="199"/>
      <c r="AF10" s="199"/>
      <c r="AG10" s="199"/>
      <c r="AH10" s="199"/>
      <c r="AI10" s="199"/>
      <c r="AJ10" s="199"/>
      <c r="AK10" s="199"/>
      <c r="AL10" s="199"/>
      <c r="AM10" s="199"/>
      <c r="AN10" s="199"/>
      <c r="AO10" s="199"/>
      <c r="AP10" s="199"/>
      <c r="AQ10" s="199"/>
      <c r="AR10" s="199"/>
      <c r="AS10" s="199"/>
      <c r="AT10" s="199"/>
      <c r="AU10" s="199"/>
      <c r="AV10" s="199"/>
      <c r="AW10" s="199"/>
      <c r="AX10" s="199"/>
      <c r="AY10" s="199"/>
      <c r="AZ10" s="199"/>
      <c r="BA10" s="199"/>
      <c r="BB10" s="199"/>
      <c r="BC10" s="199"/>
      <c r="BD10" s="199"/>
      <c r="BE10" s="199"/>
      <c r="BF10" s="199"/>
      <c r="BG10" s="199"/>
      <c r="BH10" s="199"/>
      <c r="BI10" s="199"/>
      <c r="BJ10" s="199"/>
      <c r="BK10" s="199"/>
      <c r="BL10" s="199"/>
      <c r="BM10" s="201">
        <v>15</v>
      </c>
    </row>
    <row r="11" spans="1:66">
      <c r="A11" s="30"/>
      <c r="B11" s="19">
        <v>1</v>
      </c>
      <c r="C11" s="9">
        <v>6</v>
      </c>
      <c r="D11" s="24">
        <v>0.27</v>
      </c>
      <c r="E11" s="24">
        <v>0.27</v>
      </c>
      <c r="F11" s="204">
        <v>0.2</v>
      </c>
      <c r="G11" s="24">
        <v>0.22916931348831246</v>
      </c>
      <c r="H11" s="24">
        <v>0.27</v>
      </c>
      <c r="I11" s="24">
        <v>0.28000000000000003</v>
      </c>
      <c r="J11" s="24">
        <v>0.27</v>
      </c>
      <c r="K11" s="24">
        <v>0.24</v>
      </c>
      <c r="L11" s="24">
        <v>0.25</v>
      </c>
      <c r="M11" s="24">
        <v>0.28999999999999998</v>
      </c>
      <c r="N11" s="24">
        <v>0.24</v>
      </c>
      <c r="O11" s="24">
        <v>0.22600000000000001</v>
      </c>
      <c r="P11" s="204">
        <v>0.49199999999999999</v>
      </c>
      <c r="Q11" s="204">
        <v>0.35</v>
      </c>
      <c r="R11" s="24">
        <v>0.26</v>
      </c>
      <c r="S11" s="24">
        <v>0.26</v>
      </c>
      <c r="T11" s="204">
        <v>0.26</v>
      </c>
      <c r="U11" s="24">
        <v>0.25</v>
      </c>
      <c r="V11" s="204">
        <v>0.38</v>
      </c>
      <c r="W11" s="204">
        <v>0.3</v>
      </c>
      <c r="X11" s="24">
        <v>0.2721643803081491</v>
      </c>
      <c r="Y11" s="204">
        <v>0.74560000000000004</v>
      </c>
      <c r="Z11" s="24">
        <v>0.27</v>
      </c>
      <c r="AA11" s="198"/>
      <c r="AB11" s="199"/>
      <c r="AC11" s="199"/>
      <c r="AD11" s="199"/>
      <c r="AE11" s="199"/>
      <c r="AF11" s="199"/>
      <c r="AG11" s="199"/>
      <c r="AH11" s="199"/>
      <c r="AI11" s="199"/>
      <c r="AJ11" s="199"/>
      <c r="AK11" s="199"/>
      <c r="AL11" s="199"/>
      <c r="AM11" s="199"/>
      <c r="AN11" s="199"/>
      <c r="AO11" s="199"/>
      <c r="AP11" s="199"/>
      <c r="AQ11" s="199"/>
      <c r="AR11" s="199"/>
      <c r="AS11" s="199"/>
      <c r="AT11" s="199"/>
      <c r="AU11" s="199"/>
      <c r="AV11" s="199"/>
      <c r="AW11" s="199"/>
      <c r="AX11" s="199"/>
      <c r="AY11" s="199"/>
      <c r="AZ11" s="199"/>
      <c r="BA11" s="199"/>
      <c r="BB11" s="199"/>
      <c r="BC11" s="199"/>
      <c r="BD11" s="199"/>
      <c r="BE11" s="199"/>
      <c r="BF11" s="199"/>
      <c r="BG11" s="199"/>
      <c r="BH11" s="199"/>
      <c r="BI11" s="199"/>
      <c r="BJ11" s="199"/>
      <c r="BK11" s="199"/>
      <c r="BL11" s="199"/>
      <c r="BM11" s="56"/>
    </row>
    <row r="12" spans="1:66">
      <c r="A12" s="30"/>
      <c r="B12" s="20" t="s">
        <v>274</v>
      </c>
      <c r="C12" s="12"/>
      <c r="D12" s="202">
        <v>0.26500000000000001</v>
      </c>
      <c r="E12" s="202">
        <v>0.26500000000000001</v>
      </c>
      <c r="F12" s="202">
        <v>0.19999999999999998</v>
      </c>
      <c r="G12" s="202">
        <v>0.24013324662497912</v>
      </c>
      <c r="H12" s="202">
        <v>0.26</v>
      </c>
      <c r="I12" s="202">
        <v>0.26833333333333337</v>
      </c>
      <c r="J12" s="202">
        <v>0.27333333333333337</v>
      </c>
      <c r="K12" s="202">
        <v>0.25333333333333335</v>
      </c>
      <c r="L12" s="202">
        <v>0.24666666666666667</v>
      </c>
      <c r="M12" s="202">
        <v>0.27166666666666667</v>
      </c>
      <c r="N12" s="202">
        <v>0.245</v>
      </c>
      <c r="O12" s="202">
        <v>0.24099999999999996</v>
      </c>
      <c r="P12" s="202">
        <v>0.48883333333333329</v>
      </c>
      <c r="Q12" s="202">
        <v>0.37833333333333324</v>
      </c>
      <c r="R12" s="202">
        <v>0.26166666666666666</v>
      </c>
      <c r="S12" s="202">
        <v>0.27666666666666667</v>
      </c>
      <c r="T12" s="202">
        <v>0.16833333333333333</v>
      </c>
      <c r="U12" s="202">
        <v>0.26500000000000001</v>
      </c>
      <c r="V12" s="202">
        <v>0.38833333333333325</v>
      </c>
      <c r="W12" s="202">
        <v>0.3</v>
      </c>
      <c r="X12" s="202">
        <v>0.28280935220604952</v>
      </c>
      <c r="Y12" s="202">
        <v>0.74828333333333352</v>
      </c>
      <c r="Z12" s="202">
        <v>0.27</v>
      </c>
      <c r="AA12" s="198"/>
      <c r="AB12" s="199"/>
      <c r="AC12" s="199"/>
      <c r="AD12" s="199"/>
      <c r="AE12" s="199"/>
      <c r="AF12" s="199"/>
      <c r="AG12" s="199"/>
      <c r="AH12" s="199"/>
      <c r="AI12" s="199"/>
      <c r="AJ12" s="199"/>
      <c r="AK12" s="199"/>
      <c r="AL12" s="199"/>
      <c r="AM12" s="199"/>
      <c r="AN12" s="199"/>
      <c r="AO12" s="199"/>
      <c r="AP12" s="199"/>
      <c r="AQ12" s="199"/>
      <c r="AR12" s="199"/>
      <c r="AS12" s="199"/>
      <c r="AT12" s="199"/>
      <c r="AU12" s="199"/>
      <c r="AV12" s="199"/>
      <c r="AW12" s="199"/>
      <c r="AX12" s="199"/>
      <c r="AY12" s="199"/>
      <c r="AZ12" s="199"/>
      <c r="BA12" s="199"/>
      <c r="BB12" s="199"/>
      <c r="BC12" s="199"/>
      <c r="BD12" s="199"/>
      <c r="BE12" s="199"/>
      <c r="BF12" s="199"/>
      <c r="BG12" s="199"/>
      <c r="BH12" s="199"/>
      <c r="BI12" s="199"/>
      <c r="BJ12" s="199"/>
      <c r="BK12" s="199"/>
      <c r="BL12" s="199"/>
      <c r="BM12" s="56"/>
    </row>
    <row r="13" spans="1:66">
      <c r="A13" s="30"/>
      <c r="B13" s="3" t="s">
        <v>275</v>
      </c>
      <c r="C13" s="29"/>
      <c r="D13" s="24">
        <v>0.26500000000000001</v>
      </c>
      <c r="E13" s="24">
        <v>0.27</v>
      </c>
      <c r="F13" s="24">
        <v>0.2</v>
      </c>
      <c r="G13" s="24">
        <v>0.22646365366831245</v>
      </c>
      <c r="H13" s="24">
        <v>0.26</v>
      </c>
      <c r="I13" s="24">
        <v>0.26500000000000001</v>
      </c>
      <c r="J13" s="24">
        <v>0.27500000000000002</v>
      </c>
      <c r="K13" s="24">
        <v>0.255</v>
      </c>
      <c r="L13" s="24">
        <v>0.245</v>
      </c>
      <c r="M13" s="24">
        <v>0.27</v>
      </c>
      <c r="N13" s="24">
        <v>0.245</v>
      </c>
      <c r="O13" s="24">
        <v>0.2455</v>
      </c>
      <c r="P13" s="24">
        <v>0.48799999999999999</v>
      </c>
      <c r="Q13" s="24">
        <v>0.37</v>
      </c>
      <c r="R13" s="24">
        <v>0.26</v>
      </c>
      <c r="S13" s="24">
        <v>0.27500000000000002</v>
      </c>
      <c r="T13" s="24">
        <v>0.155</v>
      </c>
      <c r="U13" s="24">
        <v>0.255</v>
      </c>
      <c r="V13" s="24">
        <v>0.38500000000000001</v>
      </c>
      <c r="W13" s="24">
        <v>0.3</v>
      </c>
      <c r="X13" s="24">
        <v>0.28240863446435849</v>
      </c>
      <c r="Y13" s="24">
        <v>0.74530000000000007</v>
      </c>
      <c r="Z13" s="24">
        <v>0.27</v>
      </c>
      <c r="AA13" s="198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  <c r="AO13" s="199"/>
      <c r="AP13" s="199"/>
      <c r="AQ13" s="199"/>
      <c r="AR13" s="199"/>
      <c r="AS13" s="199"/>
      <c r="AT13" s="199"/>
      <c r="AU13" s="199"/>
      <c r="AV13" s="199"/>
      <c r="AW13" s="199"/>
      <c r="AX13" s="199"/>
      <c r="AY13" s="199"/>
      <c r="AZ13" s="199"/>
      <c r="BA13" s="199"/>
      <c r="BB13" s="199"/>
      <c r="BC13" s="199"/>
      <c r="BD13" s="199"/>
      <c r="BE13" s="199"/>
      <c r="BF13" s="199"/>
      <c r="BG13" s="199"/>
      <c r="BH13" s="199"/>
      <c r="BI13" s="199"/>
      <c r="BJ13" s="199"/>
      <c r="BK13" s="199"/>
      <c r="BL13" s="199"/>
      <c r="BM13" s="56"/>
    </row>
    <row r="14" spans="1:66">
      <c r="A14" s="30"/>
      <c r="B14" s="3" t="s">
        <v>276</v>
      </c>
      <c r="C14" s="29"/>
      <c r="D14" s="24">
        <v>5.4772255750516656E-3</v>
      </c>
      <c r="E14" s="24">
        <v>2.0736441353327726E-2</v>
      </c>
      <c r="F14" s="24">
        <v>3.0404709722440586E-17</v>
      </c>
      <c r="G14" s="24">
        <v>2.4824143513637889E-2</v>
      </c>
      <c r="H14" s="24">
        <v>1.4142135623730963E-2</v>
      </c>
      <c r="I14" s="24">
        <v>9.8319208025017587E-3</v>
      </c>
      <c r="J14" s="24">
        <v>1.2110601416389963E-2</v>
      </c>
      <c r="K14" s="24">
        <v>8.1649658092772665E-3</v>
      </c>
      <c r="L14" s="24">
        <v>8.1649658092772665E-3</v>
      </c>
      <c r="M14" s="24">
        <v>9.8319208025017379E-3</v>
      </c>
      <c r="N14" s="24">
        <v>5.4772255750516656E-3</v>
      </c>
      <c r="O14" s="24">
        <v>1.53492670834799E-2</v>
      </c>
      <c r="P14" s="24">
        <v>1.0998484744121193E-2</v>
      </c>
      <c r="Q14" s="24">
        <v>3.0605010483034746E-2</v>
      </c>
      <c r="R14" s="24">
        <v>7.5277265270908165E-3</v>
      </c>
      <c r="S14" s="24">
        <v>1.2110601416389952E-2</v>
      </c>
      <c r="T14" s="24">
        <v>6.112828041640514E-2</v>
      </c>
      <c r="U14" s="24">
        <v>2.810693864511039E-2</v>
      </c>
      <c r="V14" s="24">
        <v>1.4719601443879741E-2</v>
      </c>
      <c r="W14" s="24">
        <v>0</v>
      </c>
      <c r="X14" s="24">
        <v>7.018751380837642E-3</v>
      </c>
      <c r="Y14" s="24">
        <v>1.1912920156983607E-2</v>
      </c>
      <c r="Z14" s="24">
        <v>6.324555320336764E-3</v>
      </c>
      <c r="AA14" s="198"/>
      <c r="AB14" s="199"/>
      <c r="AC14" s="199"/>
      <c r="AD14" s="199"/>
      <c r="AE14" s="199"/>
      <c r="AF14" s="199"/>
      <c r="AG14" s="199"/>
      <c r="AH14" s="199"/>
      <c r="AI14" s="199"/>
      <c r="AJ14" s="199"/>
      <c r="AK14" s="199"/>
      <c r="AL14" s="199"/>
      <c r="AM14" s="199"/>
      <c r="AN14" s="199"/>
      <c r="AO14" s="199"/>
      <c r="AP14" s="199"/>
      <c r="AQ14" s="199"/>
      <c r="AR14" s="199"/>
      <c r="AS14" s="199"/>
      <c r="AT14" s="199"/>
      <c r="AU14" s="199"/>
      <c r="AV14" s="199"/>
      <c r="AW14" s="199"/>
      <c r="AX14" s="199"/>
      <c r="AY14" s="199"/>
      <c r="AZ14" s="199"/>
      <c r="BA14" s="199"/>
      <c r="BB14" s="199"/>
      <c r="BC14" s="199"/>
      <c r="BD14" s="199"/>
      <c r="BE14" s="199"/>
      <c r="BF14" s="199"/>
      <c r="BG14" s="199"/>
      <c r="BH14" s="199"/>
      <c r="BI14" s="199"/>
      <c r="BJ14" s="199"/>
      <c r="BK14" s="199"/>
      <c r="BL14" s="199"/>
      <c r="BM14" s="56"/>
    </row>
    <row r="15" spans="1:66">
      <c r="A15" s="30"/>
      <c r="B15" s="3" t="s">
        <v>86</v>
      </c>
      <c r="C15" s="29"/>
      <c r="D15" s="13">
        <v>2.0668775754911946E-2</v>
      </c>
      <c r="E15" s="13">
        <v>7.8250722088029148E-2</v>
      </c>
      <c r="F15" s="13">
        <v>1.5202354861220294E-16</v>
      </c>
      <c r="G15" s="13">
        <v>0.10337653724561617</v>
      </c>
      <c r="H15" s="13">
        <v>5.439282932204216E-2</v>
      </c>
      <c r="I15" s="13">
        <v>3.6640698642863692E-2</v>
      </c>
      <c r="J15" s="13">
        <v>4.4307078352646197E-2</v>
      </c>
      <c r="K15" s="13">
        <v>3.2230128194515525E-2</v>
      </c>
      <c r="L15" s="13">
        <v>3.3101212740313239E-2</v>
      </c>
      <c r="M15" s="13">
        <v>3.6191119518411308E-2</v>
      </c>
      <c r="N15" s="13">
        <v>2.2356022755312923E-2</v>
      </c>
      <c r="O15" s="13">
        <v>6.3689904910704989E-2</v>
      </c>
      <c r="P15" s="13">
        <v>2.2499457369494429E-2</v>
      </c>
      <c r="Q15" s="13">
        <v>8.0894300836215211E-2</v>
      </c>
      <c r="R15" s="13">
        <v>2.8768381632194206E-2</v>
      </c>
      <c r="S15" s="13">
        <v>4.3773258131529949E-2</v>
      </c>
      <c r="T15" s="13">
        <v>0.36313829950339688</v>
      </c>
      <c r="U15" s="13">
        <v>0.1060639194155109</v>
      </c>
      <c r="V15" s="13">
        <v>3.7904553074368443E-2</v>
      </c>
      <c r="W15" s="13">
        <v>0</v>
      </c>
      <c r="X15" s="13">
        <v>2.481796067240348E-2</v>
      </c>
      <c r="Y15" s="13">
        <v>1.5920333416910178E-2</v>
      </c>
      <c r="Z15" s="13">
        <v>2.3424278964210236E-2</v>
      </c>
      <c r="AA15" s="146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277</v>
      </c>
      <c r="C16" s="29"/>
      <c r="D16" s="13">
        <v>1.2994699469597304E-2</v>
      </c>
      <c r="E16" s="13">
        <v>1.2994699469597304E-2</v>
      </c>
      <c r="F16" s="13">
        <v>-0.23547569851351169</v>
      </c>
      <c r="G16" s="13">
        <v>-8.206148680177594E-2</v>
      </c>
      <c r="H16" s="13">
        <v>-6.1184080675650288E-3</v>
      </c>
      <c r="I16" s="13">
        <v>2.5736771161038785E-2</v>
      </c>
      <c r="J16" s="13">
        <v>4.4849878698201007E-2</v>
      </c>
      <c r="K16" s="13">
        <v>-3.160255145044788E-2</v>
      </c>
      <c r="L16" s="13">
        <v>-5.7086694833330953E-2</v>
      </c>
      <c r="M16" s="13">
        <v>3.8478842852480044E-2</v>
      </c>
      <c r="N16" s="13">
        <v>-6.3457730679051694E-2</v>
      </c>
      <c r="O16" s="13">
        <v>-7.8748216708781626E-2</v>
      </c>
      <c r="P16" s="13">
        <v>0.86862481354989196</v>
      </c>
      <c r="Q16" s="13">
        <v>0.446225136978607</v>
      </c>
      <c r="R16" s="13">
        <v>2.5262777815560078E-4</v>
      </c>
      <c r="S16" s="13">
        <v>5.7591950389642266E-2</v>
      </c>
      <c r="T16" s="13">
        <v>-0.35652537958220554</v>
      </c>
      <c r="U16" s="13">
        <v>1.2994699469597304E-2</v>
      </c>
      <c r="V16" s="13">
        <v>0.48445135205293144</v>
      </c>
      <c r="W16" s="13">
        <v>0.14678645222973263</v>
      </c>
      <c r="X16" s="13">
        <v>8.1073112245881429E-2</v>
      </c>
      <c r="Y16" s="13">
        <v>1.8604039636532401</v>
      </c>
      <c r="Z16" s="13">
        <v>3.2107807006759526E-2</v>
      </c>
      <c r="AA16" s="146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278</v>
      </c>
      <c r="C17" s="47"/>
      <c r="D17" s="45">
        <v>0</v>
      </c>
      <c r="E17" s="45">
        <v>0</v>
      </c>
      <c r="F17" s="45" t="s">
        <v>279</v>
      </c>
      <c r="G17" s="45">
        <v>1.44</v>
      </c>
      <c r="H17" s="45">
        <v>0.28999999999999998</v>
      </c>
      <c r="I17" s="45">
        <v>0.19</v>
      </c>
      <c r="J17" s="45">
        <v>0.48</v>
      </c>
      <c r="K17" s="45">
        <v>0.67</v>
      </c>
      <c r="L17" s="45">
        <v>1.06</v>
      </c>
      <c r="M17" s="45">
        <v>0.39</v>
      </c>
      <c r="N17" s="45">
        <v>1.1599999999999999</v>
      </c>
      <c r="O17" s="45">
        <v>1.39</v>
      </c>
      <c r="P17" s="45">
        <v>12.94</v>
      </c>
      <c r="Q17" s="45">
        <v>6.55</v>
      </c>
      <c r="R17" s="45">
        <v>0.19</v>
      </c>
      <c r="S17" s="45">
        <v>0.67</v>
      </c>
      <c r="T17" s="45">
        <v>5.59</v>
      </c>
      <c r="U17" s="45">
        <v>0</v>
      </c>
      <c r="V17" s="45">
        <v>7.13</v>
      </c>
      <c r="W17" s="45" t="s">
        <v>279</v>
      </c>
      <c r="X17" s="45">
        <v>1.03</v>
      </c>
      <c r="Y17" s="45">
        <v>27.93</v>
      </c>
      <c r="Z17" s="45">
        <v>0.28999999999999998</v>
      </c>
      <c r="AA17" s="146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320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BM18" s="55"/>
    </row>
    <row r="19" spans="1:65">
      <c r="BM19" s="55"/>
    </row>
    <row r="20" spans="1:65" ht="15">
      <c r="B20" s="8" t="s">
        <v>515</v>
      </c>
      <c r="BM20" s="28" t="s">
        <v>66</v>
      </c>
    </row>
    <row r="21" spans="1:65" ht="15">
      <c r="A21" s="25" t="s">
        <v>48</v>
      </c>
      <c r="B21" s="18" t="s">
        <v>110</v>
      </c>
      <c r="C21" s="15" t="s">
        <v>111</v>
      </c>
      <c r="D21" s="16" t="s">
        <v>237</v>
      </c>
      <c r="E21" s="17" t="s">
        <v>237</v>
      </c>
      <c r="F21" s="17" t="s">
        <v>237</v>
      </c>
      <c r="G21" s="17" t="s">
        <v>237</v>
      </c>
      <c r="H21" s="17" t="s">
        <v>237</v>
      </c>
      <c r="I21" s="17" t="s">
        <v>237</v>
      </c>
      <c r="J21" s="17" t="s">
        <v>237</v>
      </c>
      <c r="K21" s="17" t="s">
        <v>237</v>
      </c>
      <c r="L21" s="17" t="s">
        <v>237</v>
      </c>
      <c r="M21" s="17" t="s">
        <v>237</v>
      </c>
      <c r="N21" s="17" t="s">
        <v>237</v>
      </c>
      <c r="O21" s="17" t="s">
        <v>237</v>
      </c>
      <c r="P21" s="17" t="s">
        <v>237</v>
      </c>
      <c r="Q21" s="17" t="s">
        <v>237</v>
      </c>
      <c r="R21" s="17" t="s">
        <v>237</v>
      </c>
      <c r="S21" s="17" t="s">
        <v>237</v>
      </c>
      <c r="T21" s="17" t="s">
        <v>237</v>
      </c>
      <c r="U21" s="17" t="s">
        <v>237</v>
      </c>
      <c r="V21" s="17" t="s">
        <v>237</v>
      </c>
      <c r="W21" s="17" t="s">
        <v>237</v>
      </c>
      <c r="X21" s="17" t="s">
        <v>237</v>
      </c>
      <c r="Y21" s="17" t="s">
        <v>237</v>
      </c>
      <c r="Z21" s="17" t="s">
        <v>237</v>
      </c>
      <c r="AA21" s="17" t="s">
        <v>237</v>
      </c>
      <c r="AB21" s="146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238</v>
      </c>
      <c r="C22" s="9" t="s">
        <v>238</v>
      </c>
      <c r="D22" s="144" t="s">
        <v>240</v>
      </c>
      <c r="E22" s="145" t="s">
        <v>241</v>
      </c>
      <c r="F22" s="145" t="s">
        <v>242</v>
      </c>
      <c r="G22" s="145" t="s">
        <v>243</v>
      </c>
      <c r="H22" s="145" t="s">
        <v>244</v>
      </c>
      <c r="I22" s="145" t="s">
        <v>245</v>
      </c>
      <c r="J22" s="145" t="s">
        <v>246</v>
      </c>
      <c r="K22" s="145" t="s">
        <v>247</v>
      </c>
      <c r="L22" s="145" t="s">
        <v>248</v>
      </c>
      <c r="M22" s="145" t="s">
        <v>249</v>
      </c>
      <c r="N22" s="145" t="s">
        <v>250</v>
      </c>
      <c r="O22" s="145" t="s">
        <v>251</v>
      </c>
      <c r="P22" s="145" t="s">
        <v>252</v>
      </c>
      <c r="Q22" s="145" t="s">
        <v>253</v>
      </c>
      <c r="R22" s="145" t="s">
        <v>254</v>
      </c>
      <c r="S22" s="145" t="s">
        <v>255</v>
      </c>
      <c r="T22" s="145" t="s">
        <v>256</v>
      </c>
      <c r="U22" s="145" t="s">
        <v>257</v>
      </c>
      <c r="V22" s="145" t="s">
        <v>258</v>
      </c>
      <c r="W22" s="145" t="s">
        <v>259</v>
      </c>
      <c r="X22" s="145" t="s">
        <v>260</v>
      </c>
      <c r="Y22" s="145" t="s">
        <v>261</v>
      </c>
      <c r="Z22" s="145" t="s">
        <v>262</v>
      </c>
      <c r="AA22" s="145" t="s">
        <v>267</v>
      </c>
      <c r="AB22" s="146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318</v>
      </c>
      <c r="E23" s="11" t="s">
        <v>318</v>
      </c>
      <c r="F23" s="11" t="s">
        <v>115</v>
      </c>
      <c r="G23" s="11" t="s">
        <v>115</v>
      </c>
      <c r="H23" s="11" t="s">
        <v>115</v>
      </c>
      <c r="I23" s="11" t="s">
        <v>318</v>
      </c>
      <c r="J23" s="11" t="s">
        <v>115</v>
      </c>
      <c r="K23" s="11" t="s">
        <v>318</v>
      </c>
      <c r="L23" s="11" t="s">
        <v>319</v>
      </c>
      <c r="M23" s="11" t="s">
        <v>318</v>
      </c>
      <c r="N23" s="11" t="s">
        <v>318</v>
      </c>
      <c r="O23" s="11" t="s">
        <v>319</v>
      </c>
      <c r="P23" s="11" t="s">
        <v>319</v>
      </c>
      <c r="Q23" s="11" t="s">
        <v>319</v>
      </c>
      <c r="R23" s="11" t="s">
        <v>318</v>
      </c>
      <c r="S23" s="11" t="s">
        <v>318</v>
      </c>
      <c r="T23" s="11" t="s">
        <v>115</v>
      </c>
      <c r="U23" s="11" t="s">
        <v>318</v>
      </c>
      <c r="V23" s="11" t="s">
        <v>318</v>
      </c>
      <c r="W23" s="11" t="s">
        <v>115</v>
      </c>
      <c r="X23" s="11" t="s">
        <v>318</v>
      </c>
      <c r="Y23" s="11" t="s">
        <v>319</v>
      </c>
      <c r="Z23" s="11" t="s">
        <v>115</v>
      </c>
      <c r="AA23" s="11" t="s">
        <v>318</v>
      </c>
      <c r="AB23" s="146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146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147">
        <v>6.4399999999999995</v>
      </c>
      <c r="E25" s="22">
        <v>6.74</v>
      </c>
      <c r="F25" s="22">
        <v>6.5500000000000007</v>
      </c>
      <c r="G25" s="22">
        <v>6.5935176711338386</v>
      </c>
      <c r="H25" s="22">
        <v>6.3584000000000005</v>
      </c>
      <c r="I25" s="22">
        <v>6.35</v>
      </c>
      <c r="J25" s="141">
        <v>6.59</v>
      </c>
      <c r="K25" s="22">
        <v>6.3099999999999987</v>
      </c>
      <c r="L25" s="22">
        <v>6.3414999999999999</v>
      </c>
      <c r="M25" s="22">
        <v>6.49</v>
      </c>
      <c r="N25" s="22">
        <v>6.39</v>
      </c>
      <c r="O25" s="22">
        <v>6.4800000000000013</v>
      </c>
      <c r="P25" s="22">
        <v>6.36</v>
      </c>
      <c r="Q25" s="22">
        <v>6.35</v>
      </c>
      <c r="R25" s="22">
        <v>6.43</v>
      </c>
      <c r="S25" s="22">
        <v>6.78</v>
      </c>
      <c r="T25" s="22">
        <v>6.3958145727975086</v>
      </c>
      <c r="U25" s="141">
        <v>6.7890000000000006</v>
      </c>
      <c r="V25" s="22">
        <v>6.4600000000000009</v>
      </c>
      <c r="W25" s="22">
        <v>6.6680000000000001</v>
      </c>
      <c r="X25" s="22">
        <v>6.7299999999999995</v>
      </c>
      <c r="Y25" s="22">
        <v>6.2665793360979727</v>
      </c>
      <c r="Z25" s="141">
        <v>6.0231000000000003</v>
      </c>
      <c r="AA25" s="22">
        <v>6.29</v>
      </c>
      <c r="AB25" s="146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42">
        <v>5.4</v>
      </c>
      <c r="E26" s="11">
        <v>6.52</v>
      </c>
      <c r="F26" s="11">
        <v>6.43</v>
      </c>
      <c r="G26" s="11">
        <v>6.2956371142419618</v>
      </c>
      <c r="H26" s="11">
        <v>6.3503000000000007</v>
      </c>
      <c r="I26" s="11">
        <v>6.25</v>
      </c>
      <c r="J26" s="142">
        <v>7.0000000000000009</v>
      </c>
      <c r="K26" s="11">
        <v>6.38</v>
      </c>
      <c r="L26" s="11">
        <v>6.4150999999999998</v>
      </c>
      <c r="M26" s="11">
        <v>6.45</v>
      </c>
      <c r="N26" s="11">
        <v>6.4800000000000013</v>
      </c>
      <c r="O26" s="11">
        <v>6.54</v>
      </c>
      <c r="P26" s="11">
        <v>6.38</v>
      </c>
      <c r="Q26" s="11">
        <v>6.5599999999999987</v>
      </c>
      <c r="R26" s="11">
        <v>6.5599999999999987</v>
      </c>
      <c r="S26" s="11">
        <v>6.75</v>
      </c>
      <c r="T26" s="11">
        <v>6.3812067725193007</v>
      </c>
      <c r="U26" s="142">
        <v>6.7211999999999996</v>
      </c>
      <c r="V26" s="11">
        <v>6.4600000000000009</v>
      </c>
      <c r="W26" s="11">
        <v>6.51</v>
      </c>
      <c r="X26" s="11">
        <v>6.72</v>
      </c>
      <c r="Y26" s="11">
        <v>6.3835442084040022</v>
      </c>
      <c r="Z26" s="142">
        <v>6.1275999999999993</v>
      </c>
      <c r="AA26" s="11">
        <v>6.2</v>
      </c>
      <c r="AB26" s="146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42">
        <v>5.39</v>
      </c>
      <c r="E27" s="11">
        <v>6.39</v>
      </c>
      <c r="F27" s="11">
        <v>6.34</v>
      </c>
      <c r="G27" s="11">
        <v>6.4120901837138398</v>
      </c>
      <c r="H27" s="11">
        <v>6.4206000000000003</v>
      </c>
      <c r="I27" s="11">
        <v>6.43</v>
      </c>
      <c r="J27" s="142">
        <v>6.6000000000000005</v>
      </c>
      <c r="K27" s="11">
        <v>6.419999999999999</v>
      </c>
      <c r="L27" s="11">
        <v>6.4743999999999993</v>
      </c>
      <c r="M27" s="11">
        <v>6.4800000000000013</v>
      </c>
      <c r="N27" s="11">
        <v>6.27</v>
      </c>
      <c r="O27" s="11">
        <v>6.370000000000001</v>
      </c>
      <c r="P27" s="11">
        <v>6.4399999999999995</v>
      </c>
      <c r="Q27" s="11">
        <v>6.63</v>
      </c>
      <c r="R27" s="11">
        <v>6.4800000000000013</v>
      </c>
      <c r="S27" s="11">
        <v>6.41</v>
      </c>
      <c r="T27" s="11">
        <v>6.3875334693228396</v>
      </c>
      <c r="U27" s="142">
        <v>6.7756999999999996</v>
      </c>
      <c r="V27" s="11">
        <v>6.18</v>
      </c>
      <c r="W27" s="11">
        <v>6.6680000000000001</v>
      </c>
      <c r="X27" s="11">
        <v>6.3299999999999992</v>
      </c>
      <c r="Y27" s="11">
        <v>6.204124643317618</v>
      </c>
      <c r="Z27" s="142">
        <v>6.0615000000000006</v>
      </c>
      <c r="AA27" s="11">
        <v>6.29</v>
      </c>
      <c r="AB27" s="146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42">
        <v>5.1100000000000003</v>
      </c>
      <c r="E28" s="11">
        <v>6.5599999999999987</v>
      </c>
      <c r="F28" s="11">
        <v>6.5</v>
      </c>
      <c r="G28" s="11">
        <v>6.4998931661576336</v>
      </c>
      <c r="H28" s="11">
        <v>6.4027000000000003</v>
      </c>
      <c r="I28" s="11">
        <v>6.43</v>
      </c>
      <c r="J28" s="142">
        <v>6.8600000000000012</v>
      </c>
      <c r="K28" s="11">
        <v>6.27</v>
      </c>
      <c r="L28" s="11">
        <v>6.5805000000000007</v>
      </c>
      <c r="M28" s="11">
        <v>6.4600000000000009</v>
      </c>
      <c r="N28" s="11">
        <v>6.23</v>
      </c>
      <c r="O28" s="11">
        <v>6.47</v>
      </c>
      <c r="P28" s="11">
        <v>6.34</v>
      </c>
      <c r="Q28" s="11">
        <v>6.39</v>
      </c>
      <c r="R28" s="11">
        <v>6.5700000000000012</v>
      </c>
      <c r="S28" s="11">
        <v>6.4800000000000013</v>
      </c>
      <c r="T28" s="11">
        <v>6.3979683752984391</v>
      </c>
      <c r="U28" s="142">
        <v>6.8233000000000006</v>
      </c>
      <c r="V28" s="11">
        <v>6.3299999999999992</v>
      </c>
      <c r="W28" s="11">
        <v>6.6159999999999997</v>
      </c>
      <c r="X28" s="148">
        <v>5.95</v>
      </c>
      <c r="Y28" s="11">
        <v>6.2065512852911127</v>
      </c>
      <c r="Z28" s="142">
        <v>6.2046000000000001</v>
      </c>
      <c r="AA28" s="11">
        <v>6.34</v>
      </c>
      <c r="AB28" s="146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6.4330182848110073</v>
      </c>
    </row>
    <row r="29" spans="1:65">
      <c r="A29" s="30"/>
      <c r="B29" s="19">
        <v>1</v>
      </c>
      <c r="C29" s="9">
        <v>5</v>
      </c>
      <c r="D29" s="142">
        <v>5.41</v>
      </c>
      <c r="E29" s="11">
        <v>6.4</v>
      </c>
      <c r="F29" s="11">
        <v>6.5500000000000007</v>
      </c>
      <c r="G29" s="11">
        <v>6.5644427453413732</v>
      </c>
      <c r="H29" s="11">
        <v>6.4763999999999999</v>
      </c>
      <c r="I29" s="11">
        <v>6.3</v>
      </c>
      <c r="J29" s="142">
        <v>6.7299999999999995</v>
      </c>
      <c r="K29" s="11">
        <v>6.3299999999999992</v>
      </c>
      <c r="L29" s="11">
        <v>6.2645000000000008</v>
      </c>
      <c r="M29" s="11">
        <v>6.36</v>
      </c>
      <c r="N29" s="11">
        <v>6.370000000000001</v>
      </c>
      <c r="O29" s="11">
        <v>6.47</v>
      </c>
      <c r="P29" s="11">
        <v>6.34</v>
      </c>
      <c r="Q29" s="11">
        <v>6.4</v>
      </c>
      <c r="R29" s="11">
        <v>6.47</v>
      </c>
      <c r="S29" s="11">
        <v>6.64</v>
      </c>
      <c r="T29" s="11">
        <v>6.3930280371786417</v>
      </c>
      <c r="U29" s="142">
        <v>6.7496999999999998</v>
      </c>
      <c r="V29" s="11">
        <v>6.41</v>
      </c>
      <c r="W29" s="11">
        <v>6.6159999999999997</v>
      </c>
      <c r="X29" s="11">
        <v>6.49</v>
      </c>
      <c r="Y29" s="11">
        <v>6.213995135639478</v>
      </c>
      <c r="Z29" s="142">
        <v>6.0609999999999999</v>
      </c>
      <c r="AA29" s="11">
        <v>6.3</v>
      </c>
      <c r="AB29" s="146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16</v>
      </c>
    </row>
    <row r="30" spans="1:65">
      <c r="A30" s="30"/>
      <c r="B30" s="19">
        <v>1</v>
      </c>
      <c r="C30" s="9">
        <v>6</v>
      </c>
      <c r="D30" s="142">
        <v>5.3</v>
      </c>
      <c r="E30" s="11">
        <v>6.45</v>
      </c>
      <c r="F30" s="11">
        <v>6.6000000000000005</v>
      </c>
      <c r="G30" s="11">
        <v>6.2921991206863188</v>
      </c>
      <c r="H30" s="11">
        <v>6.3863000000000003</v>
      </c>
      <c r="I30" s="11">
        <v>6.41</v>
      </c>
      <c r="J30" s="142">
        <v>6.7</v>
      </c>
      <c r="K30" s="11">
        <v>6.5</v>
      </c>
      <c r="L30" s="11">
        <v>6.3590999999999998</v>
      </c>
      <c r="M30" s="11">
        <v>6.58</v>
      </c>
      <c r="N30" s="11">
        <v>6.49</v>
      </c>
      <c r="O30" s="11">
        <v>6.419999999999999</v>
      </c>
      <c r="P30" s="11">
        <v>6.36</v>
      </c>
      <c r="Q30" s="11">
        <v>6.4800000000000013</v>
      </c>
      <c r="R30" s="11">
        <v>6.5</v>
      </c>
      <c r="S30" s="148">
        <v>6.87</v>
      </c>
      <c r="T30" s="11">
        <v>6.3914608069789702</v>
      </c>
      <c r="U30" s="142">
        <v>6.837600000000001</v>
      </c>
      <c r="V30" s="11">
        <v>6.16</v>
      </c>
      <c r="W30" s="11">
        <v>6.6159999999999997</v>
      </c>
      <c r="X30" s="11">
        <v>6.4</v>
      </c>
      <c r="Y30" s="11">
        <v>6.1937670462986949</v>
      </c>
      <c r="Z30" s="142">
        <v>6.1184000000000003</v>
      </c>
      <c r="AA30" s="11">
        <v>6.419999999999999</v>
      </c>
      <c r="AB30" s="146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20" t="s">
        <v>274</v>
      </c>
      <c r="C31" s="12"/>
      <c r="D31" s="23">
        <v>5.5083333333333329</v>
      </c>
      <c r="E31" s="23">
        <v>6.5100000000000007</v>
      </c>
      <c r="F31" s="23">
        <v>6.495000000000001</v>
      </c>
      <c r="G31" s="23">
        <v>6.4429633335458272</v>
      </c>
      <c r="H31" s="23">
        <v>6.399116666666667</v>
      </c>
      <c r="I31" s="23">
        <v>6.3616666666666672</v>
      </c>
      <c r="J31" s="23">
        <v>6.746666666666667</v>
      </c>
      <c r="K31" s="23">
        <v>6.3683333333333323</v>
      </c>
      <c r="L31" s="23">
        <v>6.40585</v>
      </c>
      <c r="M31" s="23">
        <v>6.47</v>
      </c>
      <c r="N31" s="23">
        <v>6.371666666666667</v>
      </c>
      <c r="O31" s="23">
        <v>6.458333333333333</v>
      </c>
      <c r="P31" s="23">
        <v>6.37</v>
      </c>
      <c r="Q31" s="23">
        <v>6.4683333333333337</v>
      </c>
      <c r="R31" s="23">
        <v>6.501666666666666</v>
      </c>
      <c r="S31" s="23">
        <v>6.6550000000000002</v>
      </c>
      <c r="T31" s="23">
        <v>6.3911686723492842</v>
      </c>
      <c r="U31" s="23">
        <v>6.7827500000000001</v>
      </c>
      <c r="V31" s="23">
        <v>6.333333333333333</v>
      </c>
      <c r="W31" s="23">
        <v>6.6156666666666668</v>
      </c>
      <c r="X31" s="23">
        <v>6.4366666666666665</v>
      </c>
      <c r="Y31" s="23">
        <v>6.2447602758414797</v>
      </c>
      <c r="Z31" s="23">
        <v>6.0993666666666675</v>
      </c>
      <c r="AA31" s="23">
        <v>6.3066666666666675</v>
      </c>
      <c r="AB31" s="146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275</v>
      </c>
      <c r="C32" s="29"/>
      <c r="D32" s="11">
        <v>5.3949999999999996</v>
      </c>
      <c r="E32" s="11">
        <v>6.4849999999999994</v>
      </c>
      <c r="F32" s="11">
        <v>6.5250000000000004</v>
      </c>
      <c r="G32" s="11">
        <v>6.4559916749357367</v>
      </c>
      <c r="H32" s="11">
        <v>6.3945000000000007</v>
      </c>
      <c r="I32" s="11">
        <v>6.38</v>
      </c>
      <c r="J32" s="11">
        <v>6.7149999999999999</v>
      </c>
      <c r="K32" s="11">
        <v>6.3549999999999995</v>
      </c>
      <c r="L32" s="11">
        <v>6.3871000000000002</v>
      </c>
      <c r="M32" s="11">
        <v>6.4700000000000006</v>
      </c>
      <c r="N32" s="11">
        <v>6.3800000000000008</v>
      </c>
      <c r="O32" s="11">
        <v>6.47</v>
      </c>
      <c r="P32" s="11">
        <v>6.36</v>
      </c>
      <c r="Q32" s="11">
        <v>6.4400000000000013</v>
      </c>
      <c r="R32" s="11">
        <v>6.49</v>
      </c>
      <c r="S32" s="11">
        <v>6.6950000000000003</v>
      </c>
      <c r="T32" s="11">
        <v>6.3922444220788055</v>
      </c>
      <c r="U32" s="11">
        <v>6.7823500000000001</v>
      </c>
      <c r="V32" s="11">
        <v>6.3699999999999992</v>
      </c>
      <c r="W32" s="11">
        <v>6.6159999999999997</v>
      </c>
      <c r="X32" s="11">
        <v>6.4450000000000003</v>
      </c>
      <c r="Y32" s="11">
        <v>6.2102732104652958</v>
      </c>
      <c r="Z32" s="11">
        <v>6.08995</v>
      </c>
      <c r="AA32" s="11">
        <v>6.2949999999999999</v>
      </c>
      <c r="AB32" s="146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276</v>
      </c>
      <c r="C33" s="29"/>
      <c r="D33" s="24">
        <v>0.47020917331190637</v>
      </c>
      <c r="E33" s="24">
        <v>0.13084341787036896</v>
      </c>
      <c r="F33" s="24">
        <v>9.5236547606473362E-2</v>
      </c>
      <c r="G33" s="24">
        <v>0.13118908190244427</v>
      </c>
      <c r="H33" s="24">
        <v>4.6156837702193643E-2</v>
      </c>
      <c r="I33" s="24">
        <v>7.494442385305701E-2</v>
      </c>
      <c r="J33" s="24">
        <v>0.15845083359410511</v>
      </c>
      <c r="K33" s="24">
        <v>8.328665359267777E-2</v>
      </c>
      <c r="L33" s="24">
        <v>0.11098972474963612</v>
      </c>
      <c r="M33" s="24">
        <v>7.0992957397195328E-2</v>
      </c>
      <c r="N33" s="24">
        <v>0.10628577828979154</v>
      </c>
      <c r="O33" s="24">
        <v>5.7763887219149788E-2</v>
      </c>
      <c r="P33" s="24">
        <v>3.7416573867739236E-2</v>
      </c>
      <c r="Q33" s="24">
        <v>0.10907184176801379</v>
      </c>
      <c r="R33" s="24">
        <v>5.4191020166321546E-2</v>
      </c>
      <c r="S33" s="24">
        <v>0.17986105748604928</v>
      </c>
      <c r="T33" s="24">
        <v>6.0632842692416884E-3</v>
      </c>
      <c r="U33" s="24">
        <v>4.3868656236543721E-2</v>
      </c>
      <c r="V33" s="24">
        <v>0.13530213104998298</v>
      </c>
      <c r="W33" s="24">
        <v>5.7694598245127612E-2</v>
      </c>
      <c r="X33" s="24">
        <v>0.28939016338961243</v>
      </c>
      <c r="Y33" s="24">
        <v>7.2656777011287213E-2</v>
      </c>
      <c r="Z33" s="24">
        <v>6.4739374932622329E-2</v>
      </c>
      <c r="AA33" s="24">
        <v>7.2018516137633756E-2</v>
      </c>
      <c r="AB33" s="198"/>
      <c r="AC33" s="199"/>
      <c r="AD33" s="199"/>
      <c r="AE33" s="199"/>
      <c r="AF33" s="199"/>
      <c r="AG33" s="199"/>
      <c r="AH33" s="199"/>
      <c r="AI33" s="199"/>
      <c r="AJ33" s="199"/>
      <c r="AK33" s="199"/>
      <c r="AL33" s="199"/>
      <c r="AM33" s="199"/>
      <c r="AN33" s="199"/>
      <c r="AO33" s="199"/>
      <c r="AP33" s="199"/>
      <c r="AQ33" s="199"/>
      <c r="AR33" s="199"/>
      <c r="AS33" s="199"/>
      <c r="AT33" s="199"/>
      <c r="AU33" s="199"/>
      <c r="AV33" s="199"/>
      <c r="AW33" s="199"/>
      <c r="AX33" s="199"/>
      <c r="AY33" s="199"/>
      <c r="AZ33" s="199"/>
      <c r="BA33" s="199"/>
      <c r="BB33" s="199"/>
      <c r="BC33" s="199"/>
      <c r="BD33" s="199"/>
      <c r="BE33" s="199"/>
      <c r="BF33" s="199"/>
      <c r="BG33" s="199"/>
      <c r="BH33" s="199"/>
      <c r="BI33" s="199"/>
      <c r="BJ33" s="199"/>
      <c r="BK33" s="199"/>
      <c r="BL33" s="199"/>
      <c r="BM33" s="56"/>
    </row>
    <row r="34" spans="1:65">
      <c r="A34" s="30"/>
      <c r="B34" s="3" t="s">
        <v>86</v>
      </c>
      <c r="C34" s="29"/>
      <c r="D34" s="13">
        <v>8.536323872530828E-2</v>
      </c>
      <c r="E34" s="13">
        <v>2.0098835310348534E-2</v>
      </c>
      <c r="F34" s="13">
        <v>1.4663055828556327E-2</v>
      </c>
      <c r="G34" s="13">
        <v>2.0361606160227134E-2</v>
      </c>
      <c r="H34" s="13">
        <v>7.2130014354367094E-3</v>
      </c>
      <c r="I34" s="13">
        <v>1.1780627275827666E-2</v>
      </c>
      <c r="J34" s="13">
        <v>2.3485795493197396E-2</v>
      </c>
      <c r="K34" s="13">
        <v>1.3078249713584577E-2</v>
      </c>
      <c r="L34" s="13">
        <v>1.7326307164488103E-2</v>
      </c>
      <c r="M34" s="13">
        <v>1.0972636382874086E-2</v>
      </c>
      <c r="N34" s="13">
        <v>1.6681001039465057E-2</v>
      </c>
      <c r="O34" s="13">
        <v>8.9440857629651295E-3</v>
      </c>
      <c r="P34" s="13">
        <v>5.8738734486246834E-3</v>
      </c>
      <c r="Q34" s="13">
        <v>1.6862433666789044E-2</v>
      </c>
      <c r="R34" s="13">
        <v>8.334942860751841E-3</v>
      </c>
      <c r="S34" s="13">
        <v>2.7026454919015667E-2</v>
      </c>
      <c r="T34" s="13">
        <v>9.4869726963612254E-4</v>
      </c>
      <c r="U34" s="13">
        <v>6.4676799582092399E-3</v>
      </c>
      <c r="V34" s="13">
        <v>2.1363494376313102E-2</v>
      </c>
      <c r="W34" s="13">
        <v>8.7209046573982381E-3</v>
      </c>
      <c r="X34" s="13">
        <v>4.4959631805739891E-2</v>
      </c>
      <c r="Y34" s="13">
        <v>1.1634838456868824E-2</v>
      </c>
      <c r="Z34" s="13">
        <v>1.0614114295903233E-2</v>
      </c>
      <c r="AA34" s="13">
        <v>1.1419426448884844E-2</v>
      </c>
      <c r="AB34" s="146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277</v>
      </c>
      <c r="C35" s="29"/>
      <c r="D35" s="13">
        <v>-0.14374045129965618</v>
      </c>
      <c r="E35" s="13">
        <v>1.1966655740860421E-2</v>
      </c>
      <c r="F35" s="13">
        <v>9.6349353359275192E-3</v>
      </c>
      <c r="G35" s="13">
        <v>1.5459382042020131E-3</v>
      </c>
      <c r="H35" s="13">
        <v>-5.2699396524933384E-3</v>
      </c>
      <c r="I35" s="13">
        <v>-1.1091468263475734E-2</v>
      </c>
      <c r="J35" s="13">
        <v>4.8756022129800902E-2</v>
      </c>
      <c r="K35" s="13">
        <v>-1.0055148083505827E-2</v>
      </c>
      <c r="L35" s="13">
        <v>-4.2232562707235077E-3</v>
      </c>
      <c r="M35" s="13">
        <v>5.7487346610392009E-3</v>
      </c>
      <c r="N35" s="13">
        <v>-9.5369879935204294E-3</v>
      </c>
      <c r="O35" s="13">
        <v>3.9351743460915856E-3</v>
      </c>
      <c r="P35" s="13">
        <v>-9.7960680385130727E-3</v>
      </c>
      <c r="Q35" s="13">
        <v>5.4896546160467796E-3</v>
      </c>
      <c r="R35" s="13">
        <v>1.0671255515897426E-2</v>
      </c>
      <c r="S35" s="13">
        <v>3.450661965521129E-2</v>
      </c>
      <c r="T35" s="13">
        <v>-6.5054396877021192E-3</v>
      </c>
      <c r="U35" s="13">
        <v>5.4365105103889366E-2</v>
      </c>
      <c r="V35" s="13">
        <v>-1.5495829028349006E-2</v>
      </c>
      <c r="W35" s="13">
        <v>2.8392330593387305E-2</v>
      </c>
      <c r="X35" s="13">
        <v>5.6713376118855408E-4</v>
      </c>
      <c r="Y35" s="13">
        <v>-2.9264336060418672E-2</v>
      </c>
      <c r="Z35" s="13">
        <v>-5.1865485744401529E-2</v>
      </c>
      <c r="AA35" s="13">
        <v>-1.9641109748229413E-2</v>
      </c>
      <c r="AB35" s="146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278</v>
      </c>
      <c r="C36" s="47"/>
      <c r="D36" s="45">
        <v>9.23</v>
      </c>
      <c r="E36" s="45">
        <v>0.9</v>
      </c>
      <c r="F36" s="45">
        <v>0.75</v>
      </c>
      <c r="G36" s="45">
        <v>0.22</v>
      </c>
      <c r="H36" s="45">
        <v>0.22</v>
      </c>
      <c r="I36" s="45">
        <v>0.6</v>
      </c>
      <c r="J36" s="45">
        <v>3.29</v>
      </c>
      <c r="K36" s="45">
        <v>0.54</v>
      </c>
      <c r="L36" s="45">
        <v>0.16</v>
      </c>
      <c r="M36" s="45">
        <v>0.49</v>
      </c>
      <c r="N36" s="45">
        <v>0.5</v>
      </c>
      <c r="O36" s="45">
        <v>0.37</v>
      </c>
      <c r="P36" s="45">
        <v>0.52</v>
      </c>
      <c r="Q36" s="45">
        <v>0.48</v>
      </c>
      <c r="R36" s="45">
        <v>0.81</v>
      </c>
      <c r="S36" s="45">
        <v>2.36</v>
      </c>
      <c r="T36" s="45">
        <v>0.3</v>
      </c>
      <c r="U36" s="45">
        <v>3.66</v>
      </c>
      <c r="V36" s="45">
        <v>0.89</v>
      </c>
      <c r="W36" s="45">
        <v>1.96</v>
      </c>
      <c r="X36" s="45">
        <v>0.16</v>
      </c>
      <c r="Y36" s="45">
        <v>1.79</v>
      </c>
      <c r="Z36" s="45">
        <v>3.26</v>
      </c>
      <c r="AA36" s="45">
        <v>1.1599999999999999</v>
      </c>
      <c r="AB36" s="146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BM37" s="55"/>
    </row>
    <row r="38" spans="1:65" ht="15">
      <c r="B38" s="8" t="s">
        <v>516</v>
      </c>
      <c r="BM38" s="28" t="s">
        <v>66</v>
      </c>
    </row>
    <row r="39" spans="1:65" ht="15">
      <c r="A39" s="25" t="s">
        <v>7</v>
      </c>
      <c r="B39" s="18" t="s">
        <v>110</v>
      </c>
      <c r="C39" s="15" t="s">
        <v>111</v>
      </c>
      <c r="D39" s="16" t="s">
        <v>237</v>
      </c>
      <c r="E39" s="17" t="s">
        <v>237</v>
      </c>
      <c r="F39" s="17" t="s">
        <v>237</v>
      </c>
      <c r="G39" s="17" t="s">
        <v>237</v>
      </c>
      <c r="H39" s="17" t="s">
        <v>237</v>
      </c>
      <c r="I39" s="17" t="s">
        <v>237</v>
      </c>
      <c r="J39" s="17" t="s">
        <v>237</v>
      </c>
      <c r="K39" s="17" t="s">
        <v>237</v>
      </c>
      <c r="L39" s="17" t="s">
        <v>237</v>
      </c>
      <c r="M39" s="17" t="s">
        <v>237</v>
      </c>
      <c r="N39" s="17" t="s">
        <v>237</v>
      </c>
      <c r="O39" s="17" t="s">
        <v>237</v>
      </c>
      <c r="P39" s="17" t="s">
        <v>237</v>
      </c>
      <c r="Q39" s="17" t="s">
        <v>237</v>
      </c>
      <c r="R39" s="17" t="s">
        <v>237</v>
      </c>
      <c r="S39" s="17" t="s">
        <v>237</v>
      </c>
      <c r="T39" s="17" t="s">
        <v>237</v>
      </c>
      <c r="U39" s="17" t="s">
        <v>237</v>
      </c>
      <c r="V39" s="17" t="s">
        <v>237</v>
      </c>
      <c r="W39" s="17" t="s">
        <v>237</v>
      </c>
      <c r="X39" s="17" t="s">
        <v>237</v>
      </c>
      <c r="Y39" s="17" t="s">
        <v>237</v>
      </c>
      <c r="Z39" s="146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238</v>
      </c>
      <c r="C40" s="9" t="s">
        <v>238</v>
      </c>
      <c r="D40" s="144" t="s">
        <v>240</v>
      </c>
      <c r="E40" s="145" t="s">
        <v>241</v>
      </c>
      <c r="F40" s="145" t="s">
        <v>242</v>
      </c>
      <c r="G40" s="145" t="s">
        <v>243</v>
      </c>
      <c r="H40" s="145" t="s">
        <v>244</v>
      </c>
      <c r="I40" s="145" t="s">
        <v>245</v>
      </c>
      <c r="J40" s="145" t="s">
        <v>246</v>
      </c>
      <c r="K40" s="145" t="s">
        <v>247</v>
      </c>
      <c r="L40" s="145" t="s">
        <v>248</v>
      </c>
      <c r="M40" s="145" t="s">
        <v>249</v>
      </c>
      <c r="N40" s="145" t="s">
        <v>250</v>
      </c>
      <c r="O40" s="145" t="s">
        <v>251</v>
      </c>
      <c r="P40" s="145" t="s">
        <v>252</v>
      </c>
      <c r="Q40" s="145" t="s">
        <v>253</v>
      </c>
      <c r="R40" s="145" t="s">
        <v>254</v>
      </c>
      <c r="S40" s="145" t="s">
        <v>255</v>
      </c>
      <c r="T40" s="145" t="s">
        <v>257</v>
      </c>
      <c r="U40" s="145" t="s">
        <v>258</v>
      </c>
      <c r="V40" s="145" t="s">
        <v>260</v>
      </c>
      <c r="W40" s="145" t="s">
        <v>261</v>
      </c>
      <c r="X40" s="145" t="s">
        <v>262</v>
      </c>
      <c r="Y40" s="145" t="s">
        <v>267</v>
      </c>
      <c r="Z40" s="146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318</v>
      </c>
      <c r="E41" s="11" t="s">
        <v>318</v>
      </c>
      <c r="F41" s="11" t="s">
        <v>319</v>
      </c>
      <c r="G41" s="11" t="s">
        <v>115</v>
      </c>
      <c r="H41" s="11" t="s">
        <v>319</v>
      </c>
      <c r="I41" s="11" t="s">
        <v>319</v>
      </c>
      <c r="J41" s="11" t="s">
        <v>115</v>
      </c>
      <c r="K41" s="11" t="s">
        <v>318</v>
      </c>
      <c r="L41" s="11" t="s">
        <v>319</v>
      </c>
      <c r="M41" s="11" t="s">
        <v>318</v>
      </c>
      <c r="N41" s="11" t="s">
        <v>318</v>
      </c>
      <c r="O41" s="11" t="s">
        <v>319</v>
      </c>
      <c r="P41" s="11" t="s">
        <v>319</v>
      </c>
      <c r="Q41" s="11" t="s">
        <v>319</v>
      </c>
      <c r="R41" s="11" t="s">
        <v>318</v>
      </c>
      <c r="S41" s="11" t="s">
        <v>318</v>
      </c>
      <c r="T41" s="11" t="s">
        <v>318</v>
      </c>
      <c r="U41" s="11" t="s">
        <v>318</v>
      </c>
      <c r="V41" s="11" t="s">
        <v>318</v>
      </c>
      <c r="W41" s="11" t="s">
        <v>319</v>
      </c>
      <c r="X41" s="11" t="s">
        <v>115</v>
      </c>
      <c r="Y41" s="11" t="s">
        <v>318</v>
      </c>
      <c r="Z41" s="146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146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0</v>
      </c>
    </row>
    <row r="43" spans="1:65">
      <c r="A43" s="30"/>
      <c r="B43" s="18">
        <v>1</v>
      </c>
      <c r="C43" s="14">
        <v>1</v>
      </c>
      <c r="D43" s="205">
        <v>755</v>
      </c>
      <c r="E43" s="205">
        <v>818</v>
      </c>
      <c r="F43" s="205">
        <v>793</v>
      </c>
      <c r="G43" s="205">
        <v>762.27167958417624</v>
      </c>
      <c r="H43" s="205">
        <v>791.8</v>
      </c>
      <c r="I43" s="205">
        <v>729</v>
      </c>
      <c r="J43" s="205">
        <v>797</v>
      </c>
      <c r="K43" s="205">
        <v>744</v>
      </c>
      <c r="L43" s="205">
        <v>788.8</v>
      </c>
      <c r="M43" s="205">
        <v>821</v>
      </c>
      <c r="N43" s="205">
        <v>784</v>
      </c>
      <c r="O43" s="205">
        <v>792.5</v>
      </c>
      <c r="P43" s="205">
        <v>765</v>
      </c>
      <c r="Q43" s="205">
        <v>831.4</v>
      </c>
      <c r="R43" s="205">
        <v>774</v>
      </c>
      <c r="S43" s="205">
        <v>758</v>
      </c>
      <c r="T43" s="205">
        <v>772.6</v>
      </c>
      <c r="U43" s="205">
        <v>775</v>
      </c>
      <c r="V43" s="206">
        <v>125.6</v>
      </c>
      <c r="W43" s="205">
        <v>756.82155152711516</v>
      </c>
      <c r="X43" s="206">
        <v>510.00000000000006</v>
      </c>
      <c r="Y43" s="205">
        <v>737.7</v>
      </c>
      <c r="Z43" s="207"/>
      <c r="AA43" s="208"/>
      <c r="AB43" s="208"/>
      <c r="AC43" s="208"/>
      <c r="AD43" s="208"/>
      <c r="AE43" s="208"/>
      <c r="AF43" s="208"/>
      <c r="AG43" s="208"/>
      <c r="AH43" s="208"/>
      <c r="AI43" s="208"/>
      <c r="AJ43" s="208"/>
      <c r="AK43" s="208"/>
      <c r="AL43" s="208"/>
      <c r="AM43" s="208"/>
      <c r="AN43" s="208"/>
      <c r="AO43" s="208"/>
      <c r="AP43" s="208"/>
      <c r="AQ43" s="208"/>
      <c r="AR43" s="208"/>
      <c r="AS43" s="208"/>
      <c r="AT43" s="208"/>
      <c r="AU43" s="208"/>
      <c r="AV43" s="208"/>
      <c r="AW43" s="208"/>
      <c r="AX43" s="208"/>
      <c r="AY43" s="208"/>
      <c r="AZ43" s="208"/>
      <c r="BA43" s="208"/>
      <c r="BB43" s="208"/>
      <c r="BC43" s="208"/>
      <c r="BD43" s="208"/>
      <c r="BE43" s="208"/>
      <c r="BF43" s="208"/>
      <c r="BG43" s="208"/>
      <c r="BH43" s="208"/>
      <c r="BI43" s="208"/>
      <c r="BJ43" s="208"/>
      <c r="BK43" s="208"/>
      <c r="BL43" s="208"/>
      <c r="BM43" s="209">
        <v>1</v>
      </c>
    </row>
    <row r="44" spans="1:65">
      <c r="A44" s="30"/>
      <c r="B44" s="19">
        <v>1</v>
      </c>
      <c r="C44" s="9">
        <v>2</v>
      </c>
      <c r="D44" s="210">
        <v>702</v>
      </c>
      <c r="E44" s="211">
        <v>791</v>
      </c>
      <c r="F44" s="211">
        <v>784</v>
      </c>
      <c r="G44" s="211">
        <v>728.86455519834067</v>
      </c>
      <c r="H44" s="211">
        <v>782.3</v>
      </c>
      <c r="I44" s="211">
        <v>694</v>
      </c>
      <c r="J44" s="211">
        <v>823</v>
      </c>
      <c r="K44" s="211">
        <v>761</v>
      </c>
      <c r="L44" s="211">
        <v>782.1</v>
      </c>
      <c r="M44" s="211">
        <v>808</v>
      </c>
      <c r="N44" s="211">
        <v>784</v>
      </c>
      <c r="O44" s="211">
        <v>796</v>
      </c>
      <c r="P44" s="211">
        <v>764.2</v>
      </c>
      <c r="Q44" s="211">
        <v>833.9</v>
      </c>
      <c r="R44" s="211">
        <v>789</v>
      </c>
      <c r="S44" s="211">
        <v>782</v>
      </c>
      <c r="T44" s="211">
        <v>777.1</v>
      </c>
      <c r="U44" s="211">
        <v>795</v>
      </c>
      <c r="V44" s="212">
        <v>131.30000000000001</v>
      </c>
      <c r="W44" s="211">
        <v>777.84111636600346</v>
      </c>
      <c r="X44" s="212">
        <v>525</v>
      </c>
      <c r="Y44" s="211">
        <v>724.2</v>
      </c>
      <c r="Z44" s="207"/>
      <c r="AA44" s="208"/>
      <c r="AB44" s="208"/>
      <c r="AC44" s="208"/>
      <c r="AD44" s="208"/>
      <c r="AE44" s="208"/>
      <c r="AF44" s="208"/>
      <c r="AG44" s="208"/>
      <c r="AH44" s="208"/>
      <c r="AI44" s="208"/>
      <c r="AJ44" s="208"/>
      <c r="AK44" s="208"/>
      <c r="AL44" s="208"/>
      <c r="AM44" s="208"/>
      <c r="AN44" s="208"/>
      <c r="AO44" s="208"/>
      <c r="AP44" s="208"/>
      <c r="AQ44" s="208"/>
      <c r="AR44" s="208"/>
      <c r="AS44" s="208"/>
      <c r="AT44" s="208"/>
      <c r="AU44" s="208"/>
      <c r="AV44" s="208"/>
      <c r="AW44" s="208"/>
      <c r="AX44" s="208"/>
      <c r="AY44" s="208"/>
      <c r="AZ44" s="208"/>
      <c r="BA44" s="208"/>
      <c r="BB44" s="208"/>
      <c r="BC44" s="208"/>
      <c r="BD44" s="208"/>
      <c r="BE44" s="208"/>
      <c r="BF44" s="208"/>
      <c r="BG44" s="208"/>
      <c r="BH44" s="208"/>
      <c r="BI44" s="208"/>
      <c r="BJ44" s="208"/>
      <c r="BK44" s="208"/>
      <c r="BL44" s="208"/>
      <c r="BM44" s="209">
        <v>10</v>
      </c>
    </row>
    <row r="45" spans="1:65">
      <c r="A45" s="30"/>
      <c r="B45" s="19">
        <v>1</v>
      </c>
      <c r="C45" s="9">
        <v>3</v>
      </c>
      <c r="D45" s="211">
        <v>763</v>
      </c>
      <c r="E45" s="211">
        <v>785</v>
      </c>
      <c r="F45" s="211">
        <v>788</v>
      </c>
      <c r="G45" s="211">
        <v>745.28249379834062</v>
      </c>
      <c r="H45" s="211">
        <v>796.6</v>
      </c>
      <c r="I45" s="211">
        <v>709</v>
      </c>
      <c r="J45" s="211">
        <v>793</v>
      </c>
      <c r="K45" s="211">
        <v>771</v>
      </c>
      <c r="L45" s="211">
        <v>781.7</v>
      </c>
      <c r="M45" s="211">
        <v>818</v>
      </c>
      <c r="N45" s="211">
        <v>758</v>
      </c>
      <c r="O45" s="211">
        <v>781.5</v>
      </c>
      <c r="P45" s="211">
        <v>775</v>
      </c>
      <c r="Q45" s="211">
        <v>831.7</v>
      </c>
      <c r="R45" s="211">
        <v>775</v>
      </c>
      <c r="S45" s="211">
        <v>759</v>
      </c>
      <c r="T45" s="211">
        <v>769.8</v>
      </c>
      <c r="U45" s="211">
        <v>744</v>
      </c>
      <c r="V45" s="212">
        <v>110.9</v>
      </c>
      <c r="W45" s="211">
        <v>750.80920190279357</v>
      </c>
      <c r="X45" s="212">
        <v>508</v>
      </c>
      <c r="Y45" s="211">
        <v>739.9</v>
      </c>
      <c r="Z45" s="207"/>
      <c r="AA45" s="208"/>
      <c r="AB45" s="208"/>
      <c r="AC45" s="208"/>
      <c r="AD45" s="208"/>
      <c r="AE45" s="208"/>
      <c r="AF45" s="208"/>
      <c r="AG45" s="208"/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8"/>
      <c r="AT45" s="208"/>
      <c r="AU45" s="208"/>
      <c r="AV45" s="208"/>
      <c r="AW45" s="208"/>
      <c r="AX45" s="208"/>
      <c r="AY45" s="208"/>
      <c r="AZ45" s="208"/>
      <c r="BA45" s="208"/>
      <c r="BB45" s="208"/>
      <c r="BC45" s="208"/>
      <c r="BD45" s="208"/>
      <c r="BE45" s="208"/>
      <c r="BF45" s="208"/>
      <c r="BG45" s="208"/>
      <c r="BH45" s="208"/>
      <c r="BI45" s="208"/>
      <c r="BJ45" s="208"/>
      <c r="BK45" s="208"/>
      <c r="BL45" s="208"/>
      <c r="BM45" s="209">
        <v>16</v>
      </c>
    </row>
    <row r="46" spans="1:65">
      <c r="A46" s="30"/>
      <c r="B46" s="19">
        <v>1</v>
      </c>
      <c r="C46" s="9">
        <v>4</v>
      </c>
      <c r="D46" s="211">
        <v>741</v>
      </c>
      <c r="E46" s="211">
        <v>815</v>
      </c>
      <c r="F46" s="211">
        <v>804</v>
      </c>
      <c r="G46" s="211">
        <v>762.75233749834058</v>
      </c>
      <c r="H46" s="211">
        <v>797.4</v>
      </c>
      <c r="I46" s="211">
        <v>753</v>
      </c>
      <c r="J46" s="211">
        <v>806</v>
      </c>
      <c r="K46" s="211">
        <v>738</v>
      </c>
      <c r="L46" s="211">
        <v>770.8</v>
      </c>
      <c r="M46" s="211">
        <v>817</v>
      </c>
      <c r="N46" s="211">
        <v>745</v>
      </c>
      <c r="O46" s="211">
        <v>799.3</v>
      </c>
      <c r="P46" s="211">
        <v>759.6</v>
      </c>
      <c r="Q46" s="211">
        <v>836.4</v>
      </c>
      <c r="R46" s="211">
        <v>782</v>
      </c>
      <c r="S46" s="211">
        <v>768</v>
      </c>
      <c r="T46" s="211">
        <v>786.5</v>
      </c>
      <c r="U46" s="211">
        <v>764</v>
      </c>
      <c r="V46" s="212">
        <v>126.8</v>
      </c>
      <c r="W46" s="211">
        <v>745.81662102314829</v>
      </c>
      <c r="X46" s="212">
        <v>505.44999999999993</v>
      </c>
      <c r="Y46" s="211">
        <v>741.3</v>
      </c>
      <c r="Z46" s="207"/>
      <c r="AA46" s="208"/>
      <c r="AB46" s="208"/>
      <c r="AC46" s="208"/>
      <c r="AD46" s="208"/>
      <c r="AE46" s="208"/>
      <c r="AF46" s="208"/>
      <c r="AG46" s="208"/>
      <c r="AH46" s="208"/>
      <c r="AI46" s="208"/>
      <c r="AJ46" s="208"/>
      <c r="AK46" s="208"/>
      <c r="AL46" s="208"/>
      <c r="AM46" s="208"/>
      <c r="AN46" s="208"/>
      <c r="AO46" s="208"/>
      <c r="AP46" s="208"/>
      <c r="AQ46" s="208"/>
      <c r="AR46" s="208"/>
      <c r="AS46" s="208"/>
      <c r="AT46" s="208"/>
      <c r="AU46" s="208"/>
      <c r="AV46" s="208"/>
      <c r="AW46" s="208"/>
      <c r="AX46" s="208"/>
      <c r="AY46" s="208"/>
      <c r="AZ46" s="208"/>
      <c r="BA46" s="208"/>
      <c r="BB46" s="208"/>
      <c r="BC46" s="208"/>
      <c r="BD46" s="208"/>
      <c r="BE46" s="208"/>
      <c r="BF46" s="208"/>
      <c r="BG46" s="208"/>
      <c r="BH46" s="208"/>
      <c r="BI46" s="208"/>
      <c r="BJ46" s="208"/>
      <c r="BK46" s="208"/>
      <c r="BL46" s="208"/>
      <c r="BM46" s="209">
        <v>775.87050797176062</v>
      </c>
    </row>
    <row r="47" spans="1:65">
      <c r="A47" s="30"/>
      <c r="B47" s="19">
        <v>1</v>
      </c>
      <c r="C47" s="9">
        <v>5</v>
      </c>
      <c r="D47" s="211">
        <v>752</v>
      </c>
      <c r="E47" s="211">
        <v>800</v>
      </c>
      <c r="F47" s="211">
        <v>784</v>
      </c>
      <c r="G47" s="211">
        <v>746.22778469834066</v>
      </c>
      <c r="H47" s="211">
        <v>803.3</v>
      </c>
      <c r="I47" s="211">
        <v>730</v>
      </c>
      <c r="J47" s="211">
        <v>824</v>
      </c>
      <c r="K47" s="211">
        <v>750</v>
      </c>
      <c r="L47" s="211">
        <v>762.8</v>
      </c>
      <c r="M47" s="211">
        <v>810</v>
      </c>
      <c r="N47" s="211">
        <v>773</v>
      </c>
      <c r="O47" s="211">
        <v>789.3</v>
      </c>
      <c r="P47" s="211">
        <v>768.4</v>
      </c>
      <c r="Q47" s="211">
        <v>847</v>
      </c>
      <c r="R47" s="211">
        <v>776</v>
      </c>
      <c r="S47" s="211">
        <v>780</v>
      </c>
      <c r="T47" s="211">
        <v>770.2</v>
      </c>
      <c r="U47" s="211">
        <v>770</v>
      </c>
      <c r="V47" s="212">
        <v>120</v>
      </c>
      <c r="W47" s="211">
        <v>754.38242099245826</v>
      </c>
      <c r="X47" s="212">
        <v>518.45000000000005</v>
      </c>
      <c r="Y47" s="211">
        <v>734.7</v>
      </c>
      <c r="Z47" s="207"/>
      <c r="AA47" s="208"/>
      <c r="AB47" s="208"/>
      <c r="AC47" s="208"/>
      <c r="AD47" s="208"/>
      <c r="AE47" s="208"/>
      <c r="AF47" s="208"/>
      <c r="AG47" s="208"/>
      <c r="AH47" s="208"/>
      <c r="AI47" s="208"/>
      <c r="AJ47" s="208"/>
      <c r="AK47" s="208"/>
      <c r="AL47" s="208"/>
      <c r="AM47" s="208"/>
      <c r="AN47" s="208"/>
      <c r="AO47" s="208"/>
      <c r="AP47" s="208"/>
      <c r="AQ47" s="208"/>
      <c r="AR47" s="208"/>
      <c r="AS47" s="208"/>
      <c r="AT47" s="208"/>
      <c r="AU47" s="208"/>
      <c r="AV47" s="208"/>
      <c r="AW47" s="208"/>
      <c r="AX47" s="208"/>
      <c r="AY47" s="208"/>
      <c r="AZ47" s="208"/>
      <c r="BA47" s="208"/>
      <c r="BB47" s="208"/>
      <c r="BC47" s="208"/>
      <c r="BD47" s="208"/>
      <c r="BE47" s="208"/>
      <c r="BF47" s="208"/>
      <c r="BG47" s="208"/>
      <c r="BH47" s="208"/>
      <c r="BI47" s="208"/>
      <c r="BJ47" s="208"/>
      <c r="BK47" s="208"/>
      <c r="BL47" s="208"/>
      <c r="BM47" s="209">
        <v>17</v>
      </c>
    </row>
    <row r="48" spans="1:65">
      <c r="A48" s="30"/>
      <c r="B48" s="19">
        <v>1</v>
      </c>
      <c r="C48" s="9">
        <v>6</v>
      </c>
      <c r="D48" s="211">
        <v>746</v>
      </c>
      <c r="E48" s="211">
        <v>803</v>
      </c>
      <c r="F48" s="211">
        <v>789</v>
      </c>
      <c r="G48" s="211">
        <v>738.66537639834064</v>
      </c>
      <c r="H48" s="211">
        <v>785.4</v>
      </c>
      <c r="I48" s="211">
        <v>729</v>
      </c>
      <c r="J48" s="211">
        <v>792</v>
      </c>
      <c r="K48" s="211">
        <v>767</v>
      </c>
      <c r="L48" s="211">
        <v>780.5</v>
      </c>
      <c r="M48" s="211">
        <v>842</v>
      </c>
      <c r="N48" s="211">
        <v>796</v>
      </c>
      <c r="O48" s="211">
        <v>791</v>
      </c>
      <c r="P48" s="211">
        <v>768.2</v>
      </c>
      <c r="Q48" s="211">
        <v>833.1</v>
      </c>
      <c r="R48" s="211">
        <v>769</v>
      </c>
      <c r="S48" s="211">
        <v>795</v>
      </c>
      <c r="T48" s="211">
        <v>776.8</v>
      </c>
      <c r="U48" s="211">
        <v>743</v>
      </c>
      <c r="V48" s="212">
        <v>106.8</v>
      </c>
      <c r="W48" s="211">
        <v>737.42581762386681</v>
      </c>
      <c r="X48" s="212">
        <v>515.63</v>
      </c>
      <c r="Y48" s="211">
        <v>753.1</v>
      </c>
      <c r="Z48" s="207"/>
      <c r="AA48" s="208"/>
      <c r="AB48" s="208"/>
      <c r="AC48" s="208"/>
      <c r="AD48" s="208"/>
      <c r="AE48" s="208"/>
      <c r="AF48" s="208"/>
      <c r="AG48" s="208"/>
      <c r="AH48" s="208"/>
      <c r="AI48" s="208"/>
      <c r="AJ48" s="208"/>
      <c r="AK48" s="208"/>
      <c r="AL48" s="208"/>
      <c r="AM48" s="208"/>
      <c r="AN48" s="208"/>
      <c r="AO48" s="208"/>
      <c r="AP48" s="208"/>
      <c r="AQ48" s="208"/>
      <c r="AR48" s="208"/>
      <c r="AS48" s="208"/>
      <c r="AT48" s="208"/>
      <c r="AU48" s="208"/>
      <c r="AV48" s="208"/>
      <c r="AW48" s="208"/>
      <c r="AX48" s="208"/>
      <c r="AY48" s="208"/>
      <c r="AZ48" s="208"/>
      <c r="BA48" s="208"/>
      <c r="BB48" s="208"/>
      <c r="BC48" s="208"/>
      <c r="BD48" s="208"/>
      <c r="BE48" s="208"/>
      <c r="BF48" s="208"/>
      <c r="BG48" s="208"/>
      <c r="BH48" s="208"/>
      <c r="BI48" s="208"/>
      <c r="BJ48" s="208"/>
      <c r="BK48" s="208"/>
      <c r="BL48" s="208"/>
      <c r="BM48" s="213"/>
    </row>
    <row r="49" spans="1:65">
      <c r="A49" s="30"/>
      <c r="B49" s="20" t="s">
        <v>274</v>
      </c>
      <c r="C49" s="12"/>
      <c r="D49" s="214">
        <v>743.16666666666663</v>
      </c>
      <c r="E49" s="214">
        <v>802</v>
      </c>
      <c r="F49" s="214">
        <v>790.33333333333337</v>
      </c>
      <c r="G49" s="214">
        <v>747.34403786264659</v>
      </c>
      <c r="H49" s="214">
        <v>792.79999999999984</v>
      </c>
      <c r="I49" s="214">
        <v>724</v>
      </c>
      <c r="J49" s="214">
        <v>805.83333333333337</v>
      </c>
      <c r="K49" s="214">
        <v>755.16666666666663</v>
      </c>
      <c r="L49" s="214">
        <v>777.78333333333342</v>
      </c>
      <c r="M49" s="214">
        <v>819.33333333333337</v>
      </c>
      <c r="N49" s="214">
        <v>773.33333333333337</v>
      </c>
      <c r="O49" s="214">
        <v>791.6</v>
      </c>
      <c r="P49" s="214">
        <v>766.73333333333323</v>
      </c>
      <c r="Q49" s="214">
        <v>835.58333333333337</v>
      </c>
      <c r="R49" s="214">
        <v>777.5</v>
      </c>
      <c r="S49" s="214">
        <v>773.66666666666663</v>
      </c>
      <c r="T49" s="214">
        <v>775.5</v>
      </c>
      <c r="U49" s="214">
        <v>765.16666666666663</v>
      </c>
      <c r="V49" s="214">
        <v>120.23333333333331</v>
      </c>
      <c r="W49" s="214">
        <v>753.84945490589769</v>
      </c>
      <c r="X49" s="214">
        <v>513.755</v>
      </c>
      <c r="Y49" s="214">
        <v>738.48333333333346</v>
      </c>
      <c r="Z49" s="207"/>
      <c r="AA49" s="208"/>
      <c r="AB49" s="208"/>
      <c r="AC49" s="208"/>
      <c r="AD49" s="208"/>
      <c r="AE49" s="208"/>
      <c r="AF49" s="208"/>
      <c r="AG49" s="208"/>
      <c r="AH49" s="208"/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08"/>
      <c r="AT49" s="208"/>
      <c r="AU49" s="208"/>
      <c r="AV49" s="208"/>
      <c r="AW49" s="208"/>
      <c r="AX49" s="208"/>
      <c r="AY49" s="208"/>
      <c r="AZ49" s="208"/>
      <c r="BA49" s="208"/>
      <c r="BB49" s="208"/>
      <c r="BC49" s="208"/>
      <c r="BD49" s="208"/>
      <c r="BE49" s="208"/>
      <c r="BF49" s="208"/>
      <c r="BG49" s="208"/>
      <c r="BH49" s="208"/>
      <c r="BI49" s="208"/>
      <c r="BJ49" s="208"/>
      <c r="BK49" s="208"/>
      <c r="BL49" s="208"/>
      <c r="BM49" s="213"/>
    </row>
    <row r="50" spans="1:65">
      <c r="A50" s="30"/>
      <c r="B50" s="3" t="s">
        <v>275</v>
      </c>
      <c r="C50" s="29"/>
      <c r="D50" s="211">
        <v>749</v>
      </c>
      <c r="E50" s="211">
        <v>801.5</v>
      </c>
      <c r="F50" s="211">
        <v>788.5</v>
      </c>
      <c r="G50" s="211">
        <v>745.75513924834058</v>
      </c>
      <c r="H50" s="211">
        <v>794.2</v>
      </c>
      <c r="I50" s="211">
        <v>729</v>
      </c>
      <c r="J50" s="211">
        <v>801.5</v>
      </c>
      <c r="K50" s="211">
        <v>755.5</v>
      </c>
      <c r="L50" s="211">
        <v>781.1</v>
      </c>
      <c r="M50" s="211">
        <v>817.5</v>
      </c>
      <c r="N50" s="211">
        <v>778.5</v>
      </c>
      <c r="O50" s="211">
        <v>791.75</v>
      </c>
      <c r="P50" s="211">
        <v>766.6</v>
      </c>
      <c r="Q50" s="211">
        <v>833.5</v>
      </c>
      <c r="R50" s="211">
        <v>775.5</v>
      </c>
      <c r="S50" s="211">
        <v>774</v>
      </c>
      <c r="T50" s="211">
        <v>774.7</v>
      </c>
      <c r="U50" s="211">
        <v>767</v>
      </c>
      <c r="V50" s="211">
        <v>122.8</v>
      </c>
      <c r="W50" s="211">
        <v>752.59581144762592</v>
      </c>
      <c r="X50" s="211">
        <v>512.81500000000005</v>
      </c>
      <c r="Y50" s="211">
        <v>738.8</v>
      </c>
      <c r="Z50" s="207"/>
      <c r="AA50" s="208"/>
      <c r="AB50" s="208"/>
      <c r="AC50" s="208"/>
      <c r="AD50" s="208"/>
      <c r="AE50" s="208"/>
      <c r="AF50" s="208"/>
      <c r="AG50" s="208"/>
      <c r="AH50" s="208"/>
      <c r="AI50" s="208"/>
      <c r="AJ50" s="208"/>
      <c r="AK50" s="208"/>
      <c r="AL50" s="208"/>
      <c r="AM50" s="208"/>
      <c r="AN50" s="208"/>
      <c r="AO50" s="208"/>
      <c r="AP50" s="208"/>
      <c r="AQ50" s="208"/>
      <c r="AR50" s="208"/>
      <c r="AS50" s="208"/>
      <c r="AT50" s="208"/>
      <c r="AU50" s="208"/>
      <c r="AV50" s="208"/>
      <c r="AW50" s="208"/>
      <c r="AX50" s="208"/>
      <c r="AY50" s="208"/>
      <c r="AZ50" s="208"/>
      <c r="BA50" s="208"/>
      <c r="BB50" s="208"/>
      <c r="BC50" s="208"/>
      <c r="BD50" s="208"/>
      <c r="BE50" s="208"/>
      <c r="BF50" s="208"/>
      <c r="BG50" s="208"/>
      <c r="BH50" s="208"/>
      <c r="BI50" s="208"/>
      <c r="BJ50" s="208"/>
      <c r="BK50" s="208"/>
      <c r="BL50" s="208"/>
      <c r="BM50" s="213"/>
    </row>
    <row r="51" spans="1:65">
      <c r="A51" s="30"/>
      <c r="B51" s="3" t="s">
        <v>276</v>
      </c>
      <c r="C51" s="29"/>
      <c r="D51" s="211">
        <v>21.535242433431453</v>
      </c>
      <c r="E51" s="211">
        <v>12.961481396815721</v>
      </c>
      <c r="F51" s="211">
        <v>7.5011110288187757</v>
      </c>
      <c r="G51" s="211">
        <v>13.285756391248418</v>
      </c>
      <c r="H51" s="211">
        <v>7.8975945705005701</v>
      </c>
      <c r="I51" s="211">
        <v>20.258331619360959</v>
      </c>
      <c r="J51" s="211">
        <v>14.552204873030982</v>
      </c>
      <c r="K51" s="211">
        <v>13.197221929886103</v>
      </c>
      <c r="L51" s="211">
        <v>9.3379690868339775</v>
      </c>
      <c r="M51" s="211">
        <v>12.160043859570024</v>
      </c>
      <c r="N51" s="211">
        <v>18.86442860694876</v>
      </c>
      <c r="O51" s="211">
        <v>6.1175158356967003</v>
      </c>
      <c r="P51" s="211">
        <v>5.1686232854278096</v>
      </c>
      <c r="Q51" s="211">
        <v>5.8751737562957764</v>
      </c>
      <c r="R51" s="211">
        <v>7.0071392165419404</v>
      </c>
      <c r="S51" s="211">
        <v>14.541893503483879</v>
      </c>
      <c r="T51" s="211">
        <v>6.2328163778503836</v>
      </c>
      <c r="U51" s="211">
        <v>19.752636954762945</v>
      </c>
      <c r="V51" s="211">
        <v>9.6126305799539953</v>
      </c>
      <c r="W51" s="211">
        <v>13.625143308413648</v>
      </c>
      <c r="X51" s="211">
        <v>7.3239572636656076</v>
      </c>
      <c r="Y51" s="211">
        <v>9.4077450362276718</v>
      </c>
      <c r="Z51" s="207"/>
      <c r="AA51" s="208"/>
      <c r="AB51" s="208"/>
      <c r="AC51" s="208"/>
      <c r="AD51" s="208"/>
      <c r="AE51" s="208"/>
      <c r="AF51" s="208"/>
      <c r="AG51" s="208"/>
      <c r="AH51" s="208"/>
      <c r="AI51" s="208"/>
      <c r="AJ51" s="208"/>
      <c r="AK51" s="208"/>
      <c r="AL51" s="208"/>
      <c r="AM51" s="208"/>
      <c r="AN51" s="208"/>
      <c r="AO51" s="208"/>
      <c r="AP51" s="208"/>
      <c r="AQ51" s="208"/>
      <c r="AR51" s="208"/>
      <c r="AS51" s="208"/>
      <c r="AT51" s="208"/>
      <c r="AU51" s="208"/>
      <c r="AV51" s="208"/>
      <c r="AW51" s="208"/>
      <c r="AX51" s="208"/>
      <c r="AY51" s="208"/>
      <c r="AZ51" s="208"/>
      <c r="BA51" s="208"/>
      <c r="BB51" s="208"/>
      <c r="BC51" s="208"/>
      <c r="BD51" s="208"/>
      <c r="BE51" s="208"/>
      <c r="BF51" s="208"/>
      <c r="BG51" s="208"/>
      <c r="BH51" s="208"/>
      <c r="BI51" s="208"/>
      <c r="BJ51" s="208"/>
      <c r="BK51" s="208"/>
      <c r="BL51" s="208"/>
      <c r="BM51" s="213"/>
    </row>
    <row r="52" spans="1:65">
      <c r="A52" s="30"/>
      <c r="B52" s="3" t="s">
        <v>86</v>
      </c>
      <c r="C52" s="29"/>
      <c r="D52" s="13">
        <v>2.8977675398203347E-2</v>
      </c>
      <c r="E52" s="13">
        <v>1.6161448125705389E-2</v>
      </c>
      <c r="F52" s="13">
        <v>9.4910725796947815E-3</v>
      </c>
      <c r="G52" s="13">
        <v>1.7777296289463663E-2</v>
      </c>
      <c r="H52" s="13">
        <v>9.9616480455355337E-3</v>
      </c>
      <c r="I52" s="13">
        <v>2.7981121021216793E-2</v>
      </c>
      <c r="J52" s="13">
        <v>1.805857895308912E-2</v>
      </c>
      <c r="K52" s="13">
        <v>1.7475906329577715E-2</v>
      </c>
      <c r="L52" s="13">
        <v>1.2005874498254411E-2</v>
      </c>
      <c r="M52" s="13">
        <v>1.4841387949027693E-2</v>
      </c>
      <c r="N52" s="13">
        <v>2.4393657681399256E-2</v>
      </c>
      <c r="O52" s="13">
        <v>7.7280392062868877E-3</v>
      </c>
      <c r="P52" s="13">
        <v>6.7410963639176723E-3</v>
      </c>
      <c r="Q52" s="13">
        <v>7.0312242022089674E-3</v>
      </c>
      <c r="R52" s="13">
        <v>9.0123977061632669E-3</v>
      </c>
      <c r="S52" s="13">
        <v>1.8796070879126082E-2</v>
      </c>
      <c r="T52" s="13">
        <v>8.037158449839309E-3</v>
      </c>
      <c r="U52" s="13">
        <v>2.5814816320753144E-2</v>
      </c>
      <c r="V52" s="13">
        <v>7.9949796894543915E-2</v>
      </c>
      <c r="W52" s="13">
        <v>1.8074090549172663E-2</v>
      </c>
      <c r="X52" s="13">
        <v>1.4255739143493703E-2</v>
      </c>
      <c r="Y52" s="13">
        <v>1.2739278750900725E-2</v>
      </c>
      <c r="Z52" s="146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277</v>
      </c>
      <c r="C53" s="29"/>
      <c r="D53" s="13">
        <v>-4.2151159206433308E-2</v>
      </c>
      <c r="E53" s="13">
        <v>3.3677645637731013E-2</v>
      </c>
      <c r="F53" s="13">
        <v>1.8640772155885443E-2</v>
      </c>
      <c r="G53" s="13">
        <v>-3.6767050449805661E-2</v>
      </c>
      <c r="H53" s="13">
        <v>2.1819996834903987E-2</v>
      </c>
      <c r="I53" s="13">
        <v>-6.6854594212322538E-2</v>
      </c>
      <c r="J53" s="13">
        <v>3.8618332638908903E-2</v>
      </c>
      <c r="K53" s="13">
        <v>-2.6684660767963497E-2</v>
      </c>
      <c r="L53" s="13">
        <v>2.4653925389859221E-3</v>
      </c>
      <c r="M53" s="13">
        <v>5.601814338218758E-2</v>
      </c>
      <c r="N53" s="13">
        <v>-3.2701006319466597E-3</v>
      </c>
      <c r="O53" s="13">
        <v>2.0273346991057428E-2</v>
      </c>
      <c r="P53" s="13">
        <v>-1.1776674773105289E-2</v>
      </c>
      <c r="Q53" s="13">
        <v>7.6962360017615472E-2</v>
      </c>
      <c r="R53" s="13">
        <v>2.1002113258552502E-3</v>
      </c>
      <c r="S53" s="13">
        <v>-2.8404756753226401E-3</v>
      </c>
      <c r="T53" s="13">
        <v>-4.7753841388964435E-4</v>
      </c>
      <c r="U53" s="13">
        <v>-1.3795912069238692E-2</v>
      </c>
      <c r="V53" s="13">
        <v>-0.84503427814566523</v>
      </c>
      <c r="W53" s="13">
        <v>-2.838238190471909E-2</v>
      </c>
      <c r="X53" s="13">
        <v>-0.3378340912286627</v>
      </c>
      <c r="Y53" s="13">
        <v>-4.8187389847002549E-2</v>
      </c>
      <c r="Z53" s="146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278</v>
      </c>
      <c r="C54" s="47"/>
      <c r="D54" s="45">
        <v>1.05</v>
      </c>
      <c r="E54" s="45">
        <v>0.99</v>
      </c>
      <c r="F54" s="45">
        <v>0.57999999999999996</v>
      </c>
      <c r="G54" s="45">
        <v>0.91</v>
      </c>
      <c r="H54" s="45">
        <v>0.67</v>
      </c>
      <c r="I54" s="45">
        <v>1.71</v>
      </c>
      <c r="J54" s="45">
        <v>1.1200000000000001</v>
      </c>
      <c r="K54" s="45">
        <v>0.63</v>
      </c>
      <c r="L54" s="45">
        <v>0.15</v>
      </c>
      <c r="M54" s="45">
        <v>1.59</v>
      </c>
      <c r="N54" s="45">
        <v>0.01</v>
      </c>
      <c r="O54" s="45">
        <v>0.63</v>
      </c>
      <c r="P54" s="45">
        <v>0.23</v>
      </c>
      <c r="Q54" s="45">
        <v>2.15</v>
      </c>
      <c r="R54" s="45">
        <v>0.14000000000000001</v>
      </c>
      <c r="S54" s="45">
        <v>0.01</v>
      </c>
      <c r="T54" s="45">
        <v>7.0000000000000007E-2</v>
      </c>
      <c r="U54" s="45">
        <v>0.28999999999999998</v>
      </c>
      <c r="V54" s="45">
        <v>22.62</v>
      </c>
      <c r="W54" s="45">
        <v>0.68</v>
      </c>
      <c r="X54" s="45">
        <v>8.99</v>
      </c>
      <c r="Y54" s="45">
        <v>1.21</v>
      </c>
      <c r="Z54" s="146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BM55" s="55"/>
    </row>
    <row r="56" spans="1:65" ht="15">
      <c r="B56" s="8" t="s">
        <v>517</v>
      </c>
      <c r="BM56" s="28" t="s">
        <v>317</v>
      </c>
    </row>
    <row r="57" spans="1:65" ht="15">
      <c r="A57" s="25" t="s">
        <v>49</v>
      </c>
      <c r="B57" s="18" t="s">
        <v>110</v>
      </c>
      <c r="C57" s="15" t="s">
        <v>111</v>
      </c>
      <c r="D57" s="16" t="s">
        <v>237</v>
      </c>
      <c r="E57" s="146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238</v>
      </c>
      <c r="C58" s="9" t="s">
        <v>238</v>
      </c>
      <c r="D58" s="144" t="s">
        <v>246</v>
      </c>
      <c r="E58" s="14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115</v>
      </c>
      <c r="E59" s="14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9"/>
      <c r="C60" s="9"/>
      <c r="D60" s="26"/>
      <c r="E60" s="146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8">
        <v>1</v>
      </c>
      <c r="C61" s="14">
        <v>1</v>
      </c>
      <c r="D61" s="215">
        <v>26</v>
      </c>
      <c r="E61" s="216"/>
      <c r="F61" s="217"/>
      <c r="G61" s="217"/>
      <c r="H61" s="217"/>
      <c r="I61" s="217"/>
      <c r="J61" s="217"/>
      <c r="K61" s="217"/>
      <c r="L61" s="217"/>
      <c r="M61" s="217"/>
      <c r="N61" s="217"/>
      <c r="O61" s="217"/>
      <c r="P61" s="217"/>
      <c r="Q61" s="217"/>
      <c r="R61" s="217"/>
      <c r="S61" s="217"/>
      <c r="T61" s="217"/>
      <c r="U61" s="217"/>
      <c r="V61" s="217"/>
      <c r="W61" s="217"/>
      <c r="X61" s="217"/>
      <c r="Y61" s="217"/>
      <c r="Z61" s="217"/>
      <c r="AA61" s="217"/>
      <c r="AB61" s="217"/>
      <c r="AC61" s="217"/>
      <c r="AD61" s="217"/>
      <c r="AE61" s="217"/>
      <c r="AF61" s="217"/>
      <c r="AG61" s="217"/>
      <c r="AH61" s="217"/>
      <c r="AI61" s="217"/>
      <c r="AJ61" s="217"/>
      <c r="AK61" s="217"/>
      <c r="AL61" s="217"/>
      <c r="AM61" s="217"/>
      <c r="AN61" s="217"/>
      <c r="AO61" s="217"/>
      <c r="AP61" s="217"/>
      <c r="AQ61" s="217"/>
      <c r="AR61" s="217"/>
      <c r="AS61" s="217"/>
      <c r="AT61" s="217"/>
      <c r="AU61" s="217"/>
      <c r="AV61" s="217"/>
      <c r="AW61" s="217"/>
      <c r="AX61" s="217"/>
      <c r="AY61" s="217"/>
      <c r="AZ61" s="217"/>
      <c r="BA61" s="217"/>
      <c r="BB61" s="217"/>
      <c r="BC61" s="217"/>
      <c r="BD61" s="217"/>
      <c r="BE61" s="217"/>
      <c r="BF61" s="217"/>
      <c r="BG61" s="217"/>
      <c r="BH61" s="217"/>
      <c r="BI61" s="217"/>
      <c r="BJ61" s="217"/>
      <c r="BK61" s="217"/>
      <c r="BL61" s="217"/>
      <c r="BM61" s="218">
        <v>1</v>
      </c>
    </row>
    <row r="62" spans="1:65">
      <c r="A62" s="30"/>
      <c r="B62" s="19">
        <v>1</v>
      </c>
      <c r="C62" s="9">
        <v>2</v>
      </c>
      <c r="D62" s="219">
        <v>29</v>
      </c>
      <c r="E62" s="216"/>
      <c r="F62" s="217"/>
      <c r="G62" s="217"/>
      <c r="H62" s="217"/>
      <c r="I62" s="217"/>
      <c r="J62" s="217"/>
      <c r="K62" s="217"/>
      <c r="L62" s="217"/>
      <c r="M62" s="217"/>
      <c r="N62" s="217"/>
      <c r="O62" s="217"/>
      <c r="P62" s="217"/>
      <c r="Q62" s="217"/>
      <c r="R62" s="217"/>
      <c r="S62" s="217"/>
      <c r="T62" s="217"/>
      <c r="U62" s="217"/>
      <c r="V62" s="217"/>
      <c r="W62" s="217"/>
      <c r="X62" s="217"/>
      <c r="Y62" s="217"/>
      <c r="Z62" s="217"/>
      <c r="AA62" s="217"/>
      <c r="AB62" s="217"/>
      <c r="AC62" s="217"/>
      <c r="AD62" s="217"/>
      <c r="AE62" s="217"/>
      <c r="AF62" s="217"/>
      <c r="AG62" s="217"/>
      <c r="AH62" s="217"/>
      <c r="AI62" s="217"/>
      <c r="AJ62" s="217"/>
      <c r="AK62" s="217"/>
      <c r="AL62" s="217"/>
      <c r="AM62" s="217"/>
      <c r="AN62" s="217"/>
      <c r="AO62" s="217"/>
      <c r="AP62" s="217"/>
      <c r="AQ62" s="217"/>
      <c r="AR62" s="217"/>
      <c r="AS62" s="217"/>
      <c r="AT62" s="217"/>
      <c r="AU62" s="217"/>
      <c r="AV62" s="217"/>
      <c r="AW62" s="217"/>
      <c r="AX62" s="217"/>
      <c r="AY62" s="217"/>
      <c r="AZ62" s="217"/>
      <c r="BA62" s="217"/>
      <c r="BB62" s="217"/>
      <c r="BC62" s="217"/>
      <c r="BD62" s="217"/>
      <c r="BE62" s="217"/>
      <c r="BF62" s="217"/>
      <c r="BG62" s="217"/>
      <c r="BH62" s="217"/>
      <c r="BI62" s="217"/>
      <c r="BJ62" s="217"/>
      <c r="BK62" s="217"/>
      <c r="BL62" s="217"/>
      <c r="BM62" s="218">
        <v>3</v>
      </c>
    </row>
    <row r="63" spans="1:65">
      <c r="A63" s="30"/>
      <c r="B63" s="19">
        <v>1</v>
      </c>
      <c r="C63" s="9">
        <v>3</v>
      </c>
      <c r="D63" s="219">
        <v>22</v>
      </c>
      <c r="E63" s="216"/>
      <c r="F63" s="217"/>
      <c r="G63" s="217"/>
      <c r="H63" s="217"/>
      <c r="I63" s="217"/>
      <c r="J63" s="217"/>
      <c r="K63" s="217"/>
      <c r="L63" s="217"/>
      <c r="M63" s="217"/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217"/>
      <c r="Y63" s="217"/>
      <c r="Z63" s="217"/>
      <c r="AA63" s="217"/>
      <c r="AB63" s="217"/>
      <c r="AC63" s="217"/>
      <c r="AD63" s="217"/>
      <c r="AE63" s="217"/>
      <c r="AF63" s="217"/>
      <c r="AG63" s="217"/>
      <c r="AH63" s="217"/>
      <c r="AI63" s="217"/>
      <c r="AJ63" s="217"/>
      <c r="AK63" s="217"/>
      <c r="AL63" s="217"/>
      <c r="AM63" s="217"/>
      <c r="AN63" s="217"/>
      <c r="AO63" s="217"/>
      <c r="AP63" s="217"/>
      <c r="AQ63" s="217"/>
      <c r="AR63" s="217"/>
      <c r="AS63" s="217"/>
      <c r="AT63" s="217"/>
      <c r="AU63" s="217"/>
      <c r="AV63" s="217"/>
      <c r="AW63" s="217"/>
      <c r="AX63" s="217"/>
      <c r="AY63" s="217"/>
      <c r="AZ63" s="217"/>
      <c r="BA63" s="217"/>
      <c r="BB63" s="217"/>
      <c r="BC63" s="217"/>
      <c r="BD63" s="217"/>
      <c r="BE63" s="217"/>
      <c r="BF63" s="217"/>
      <c r="BG63" s="217"/>
      <c r="BH63" s="217"/>
      <c r="BI63" s="217"/>
      <c r="BJ63" s="217"/>
      <c r="BK63" s="217"/>
      <c r="BL63" s="217"/>
      <c r="BM63" s="218">
        <v>16</v>
      </c>
    </row>
    <row r="64" spans="1:65">
      <c r="A64" s="30"/>
      <c r="B64" s="19">
        <v>1</v>
      </c>
      <c r="C64" s="9">
        <v>4</v>
      </c>
      <c r="D64" s="219">
        <v>27</v>
      </c>
      <c r="E64" s="216"/>
      <c r="F64" s="217"/>
      <c r="G64" s="217"/>
      <c r="H64" s="217"/>
      <c r="I64" s="217"/>
      <c r="J64" s="217"/>
      <c r="K64" s="217"/>
      <c r="L64" s="217"/>
      <c r="M64" s="217"/>
      <c r="N64" s="217"/>
      <c r="O64" s="217"/>
      <c r="P64" s="217"/>
      <c r="Q64" s="217"/>
      <c r="R64" s="217"/>
      <c r="S64" s="217"/>
      <c r="T64" s="217"/>
      <c r="U64" s="217"/>
      <c r="V64" s="217"/>
      <c r="W64" s="217"/>
      <c r="X64" s="217"/>
      <c r="Y64" s="217"/>
      <c r="Z64" s="217"/>
      <c r="AA64" s="217"/>
      <c r="AB64" s="217"/>
      <c r="AC64" s="217"/>
      <c r="AD64" s="217"/>
      <c r="AE64" s="217"/>
      <c r="AF64" s="217"/>
      <c r="AG64" s="217"/>
      <c r="AH64" s="217"/>
      <c r="AI64" s="217"/>
      <c r="AJ64" s="217"/>
      <c r="AK64" s="217"/>
      <c r="AL64" s="217"/>
      <c r="AM64" s="217"/>
      <c r="AN64" s="217"/>
      <c r="AO64" s="217"/>
      <c r="AP64" s="217"/>
      <c r="AQ64" s="217"/>
      <c r="AR64" s="217"/>
      <c r="AS64" s="217"/>
      <c r="AT64" s="217"/>
      <c r="AU64" s="217"/>
      <c r="AV64" s="217"/>
      <c r="AW64" s="217"/>
      <c r="AX64" s="217"/>
      <c r="AY64" s="217"/>
      <c r="AZ64" s="217"/>
      <c r="BA64" s="217"/>
      <c r="BB64" s="217"/>
      <c r="BC64" s="217"/>
      <c r="BD64" s="217"/>
      <c r="BE64" s="217"/>
      <c r="BF64" s="217"/>
      <c r="BG64" s="217"/>
      <c r="BH64" s="217"/>
      <c r="BI64" s="217"/>
      <c r="BJ64" s="217"/>
      <c r="BK64" s="217"/>
      <c r="BL64" s="217"/>
      <c r="BM64" s="218">
        <v>26.5</v>
      </c>
    </row>
    <row r="65" spans="1:65">
      <c r="A65" s="30"/>
      <c r="B65" s="19">
        <v>1</v>
      </c>
      <c r="C65" s="9">
        <v>5</v>
      </c>
      <c r="D65" s="219">
        <v>28</v>
      </c>
      <c r="E65" s="216"/>
      <c r="F65" s="217"/>
      <c r="G65" s="217"/>
      <c r="H65" s="217"/>
      <c r="I65" s="217"/>
      <c r="J65" s="217"/>
      <c r="K65" s="217"/>
      <c r="L65" s="217"/>
      <c r="M65" s="217"/>
      <c r="N65" s="217"/>
      <c r="O65" s="217"/>
      <c r="P65" s="217"/>
      <c r="Q65" s="217"/>
      <c r="R65" s="217"/>
      <c r="S65" s="217"/>
      <c r="T65" s="217"/>
      <c r="U65" s="217"/>
      <c r="V65" s="217"/>
      <c r="W65" s="217"/>
      <c r="X65" s="217"/>
      <c r="Y65" s="217"/>
      <c r="Z65" s="217"/>
      <c r="AA65" s="217"/>
      <c r="AB65" s="217"/>
      <c r="AC65" s="217"/>
      <c r="AD65" s="217"/>
      <c r="AE65" s="217"/>
      <c r="AF65" s="217"/>
      <c r="AG65" s="217"/>
      <c r="AH65" s="217"/>
      <c r="AI65" s="217"/>
      <c r="AJ65" s="217"/>
      <c r="AK65" s="217"/>
      <c r="AL65" s="217"/>
      <c r="AM65" s="217"/>
      <c r="AN65" s="217"/>
      <c r="AO65" s="217"/>
      <c r="AP65" s="217"/>
      <c r="AQ65" s="217"/>
      <c r="AR65" s="217"/>
      <c r="AS65" s="217"/>
      <c r="AT65" s="217"/>
      <c r="AU65" s="217"/>
      <c r="AV65" s="217"/>
      <c r="AW65" s="217"/>
      <c r="AX65" s="217"/>
      <c r="AY65" s="217"/>
      <c r="AZ65" s="217"/>
      <c r="BA65" s="217"/>
      <c r="BB65" s="217"/>
      <c r="BC65" s="217"/>
      <c r="BD65" s="217"/>
      <c r="BE65" s="217"/>
      <c r="BF65" s="217"/>
      <c r="BG65" s="217"/>
      <c r="BH65" s="217"/>
      <c r="BI65" s="217"/>
      <c r="BJ65" s="217"/>
      <c r="BK65" s="217"/>
      <c r="BL65" s="217"/>
      <c r="BM65" s="218">
        <v>9</v>
      </c>
    </row>
    <row r="66" spans="1:65">
      <c r="A66" s="30"/>
      <c r="B66" s="19">
        <v>1</v>
      </c>
      <c r="C66" s="9">
        <v>6</v>
      </c>
      <c r="D66" s="219">
        <v>27</v>
      </c>
      <c r="E66" s="216"/>
      <c r="F66" s="217"/>
      <c r="G66" s="217"/>
      <c r="H66" s="217"/>
      <c r="I66" s="217"/>
      <c r="J66" s="217"/>
      <c r="K66" s="217"/>
      <c r="L66" s="217"/>
      <c r="M66" s="217"/>
      <c r="N66" s="217"/>
      <c r="O66" s="217"/>
      <c r="P66" s="217"/>
      <c r="Q66" s="217"/>
      <c r="R66" s="217"/>
      <c r="S66" s="217"/>
      <c r="T66" s="217"/>
      <c r="U66" s="217"/>
      <c r="V66" s="217"/>
      <c r="W66" s="217"/>
      <c r="X66" s="217"/>
      <c r="Y66" s="217"/>
      <c r="Z66" s="217"/>
      <c r="AA66" s="217"/>
      <c r="AB66" s="217"/>
      <c r="AC66" s="217"/>
      <c r="AD66" s="217"/>
      <c r="AE66" s="217"/>
      <c r="AF66" s="217"/>
      <c r="AG66" s="217"/>
      <c r="AH66" s="217"/>
      <c r="AI66" s="217"/>
      <c r="AJ66" s="217"/>
      <c r="AK66" s="217"/>
      <c r="AL66" s="217"/>
      <c r="AM66" s="217"/>
      <c r="AN66" s="217"/>
      <c r="AO66" s="217"/>
      <c r="AP66" s="217"/>
      <c r="AQ66" s="217"/>
      <c r="AR66" s="217"/>
      <c r="AS66" s="217"/>
      <c r="AT66" s="217"/>
      <c r="AU66" s="217"/>
      <c r="AV66" s="217"/>
      <c r="AW66" s="217"/>
      <c r="AX66" s="217"/>
      <c r="AY66" s="217"/>
      <c r="AZ66" s="217"/>
      <c r="BA66" s="217"/>
      <c r="BB66" s="217"/>
      <c r="BC66" s="217"/>
      <c r="BD66" s="217"/>
      <c r="BE66" s="217"/>
      <c r="BF66" s="217"/>
      <c r="BG66" s="217"/>
      <c r="BH66" s="217"/>
      <c r="BI66" s="217"/>
      <c r="BJ66" s="217"/>
      <c r="BK66" s="217"/>
      <c r="BL66" s="217"/>
      <c r="BM66" s="220"/>
    </row>
    <row r="67" spans="1:65">
      <c r="A67" s="30"/>
      <c r="B67" s="20" t="s">
        <v>274</v>
      </c>
      <c r="C67" s="12"/>
      <c r="D67" s="221">
        <v>26.5</v>
      </c>
      <c r="E67" s="216"/>
      <c r="F67" s="217"/>
      <c r="G67" s="217"/>
      <c r="H67" s="217"/>
      <c r="I67" s="217"/>
      <c r="J67" s="217"/>
      <c r="K67" s="217"/>
      <c r="L67" s="217"/>
      <c r="M67" s="217"/>
      <c r="N67" s="217"/>
      <c r="O67" s="217"/>
      <c r="P67" s="217"/>
      <c r="Q67" s="217"/>
      <c r="R67" s="217"/>
      <c r="S67" s="217"/>
      <c r="T67" s="217"/>
      <c r="U67" s="217"/>
      <c r="V67" s="217"/>
      <c r="W67" s="217"/>
      <c r="X67" s="217"/>
      <c r="Y67" s="217"/>
      <c r="Z67" s="217"/>
      <c r="AA67" s="217"/>
      <c r="AB67" s="217"/>
      <c r="AC67" s="217"/>
      <c r="AD67" s="217"/>
      <c r="AE67" s="217"/>
      <c r="AF67" s="217"/>
      <c r="AG67" s="217"/>
      <c r="AH67" s="217"/>
      <c r="AI67" s="217"/>
      <c r="AJ67" s="217"/>
      <c r="AK67" s="217"/>
      <c r="AL67" s="217"/>
      <c r="AM67" s="217"/>
      <c r="AN67" s="217"/>
      <c r="AO67" s="217"/>
      <c r="AP67" s="217"/>
      <c r="AQ67" s="217"/>
      <c r="AR67" s="217"/>
      <c r="AS67" s="217"/>
      <c r="AT67" s="217"/>
      <c r="AU67" s="217"/>
      <c r="AV67" s="217"/>
      <c r="AW67" s="217"/>
      <c r="AX67" s="217"/>
      <c r="AY67" s="217"/>
      <c r="AZ67" s="217"/>
      <c r="BA67" s="217"/>
      <c r="BB67" s="217"/>
      <c r="BC67" s="217"/>
      <c r="BD67" s="217"/>
      <c r="BE67" s="217"/>
      <c r="BF67" s="217"/>
      <c r="BG67" s="217"/>
      <c r="BH67" s="217"/>
      <c r="BI67" s="217"/>
      <c r="BJ67" s="217"/>
      <c r="BK67" s="217"/>
      <c r="BL67" s="217"/>
      <c r="BM67" s="220"/>
    </row>
    <row r="68" spans="1:65">
      <c r="A68" s="30"/>
      <c r="B68" s="3" t="s">
        <v>275</v>
      </c>
      <c r="C68" s="29"/>
      <c r="D68" s="219">
        <v>27</v>
      </c>
      <c r="E68" s="216"/>
      <c r="F68" s="217"/>
      <c r="G68" s="217"/>
      <c r="H68" s="217"/>
      <c r="I68" s="217"/>
      <c r="J68" s="217"/>
      <c r="K68" s="217"/>
      <c r="L68" s="217"/>
      <c r="M68" s="217"/>
      <c r="N68" s="217"/>
      <c r="O68" s="217"/>
      <c r="P68" s="217"/>
      <c r="Q68" s="217"/>
      <c r="R68" s="217"/>
      <c r="S68" s="217"/>
      <c r="T68" s="217"/>
      <c r="U68" s="217"/>
      <c r="V68" s="217"/>
      <c r="W68" s="217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7"/>
      <c r="BH68" s="217"/>
      <c r="BI68" s="217"/>
      <c r="BJ68" s="217"/>
      <c r="BK68" s="217"/>
      <c r="BL68" s="217"/>
      <c r="BM68" s="220"/>
    </row>
    <row r="69" spans="1:65">
      <c r="A69" s="30"/>
      <c r="B69" s="3" t="s">
        <v>276</v>
      </c>
      <c r="C69" s="29"/>
      <c r="D69" s="219">
        <v>2.4289915602982237</v>
      </c>
      <c r="E69" s="216"/>
      <c r="F69" s="217"/>
      <c r="G69" s="217"/>
      <c r="H69" s="217"/>
      <c r="I69" s="217"/>
      <c r="J69" s="217"/>
      <c r="K69" s="217"/>
      <c r="L69" s="217"/>
      <c r="M69" s="217"/>
      <c r="N69" s="217"/>
      <c r="O69" s="217"/>
      <c r="P69" s="217"/>
      <c r="Q69" s="217"/>
      <c r="R69" s="217"/>
      <c r="S69" s="217"/>
      <c r="T69" s="217"/>
      <c r="U69" s="217"/>
      <c r="V69" s="217"/>
      <c r="W69" s="217"/>
      <c r="X69" s="217"/>
      <c r="Y69" s="217"/>
      <c r="Z69" s="217"/>
      <c r="AA69" s="217"/>
      <c r="AB69" s="217"/>
      <c r="AC69" s="217"/>
      <c r="AD69" s="217"/>
      <c r="AE69" s="217"/>
      <c r="AF69" s="217"/>
      <c r="AG69" s="217"/>
      <c r="AH69" s="217"/>
      <c r="AI69" s="217"/>
      <c r="AJ69" s="217"/>
      <c r="AK69" s="217"/>
      <c r="AL69" s="217"/>
      <c r="AM69" s="217"/>
      <c r="AN69" s="217"/>
      <c r="AO69" s="217"/>
      <c r="AP69" s="217"/>
      <c r="AQ69" s="217"/>
      <c r="AR69" s="217"/>
      <c r="AS69" s="217"/>
      <c r="AT69" s="217"/>
      <c r="AU69" s="217"/>
      <c r="AV69" s="217"/>
      <c r="AW69" s="217"/>
      <c r="AX69" s="217"/>
      <c r="AY69" s="217"/>
      <c r="AZ69" s="217"/>
      <c r="BA69" s="217"/>
      <c r="BB69" s="217"/>
      <c r="BC69" s="217"/>
      <c r="BD69" s="217"/>
      <c r="BE69" s="217"/>
      <c r="BF69" s="217"/>
      <c r="BG69" s="217"/>
      <c r="BH69" s="217"/>
      <c r="BI69" s="217"/>
      <c r="BJ69" s="217"/>
      <c r="BK69" s="217"/>
      <c r="BL69" s="217"/>
      <c r="BM69" s="220"/>
    </row>
    <row r="70" spans="1:65">
      <c r="A70" s="30"/>
      <c r="B70" s="3" t="s">
        <v>86</v>
      </c>
      <c r="C70" s="29"/>
      <c r="D70" s="13">
        <v>9.1660058879178247E-2</v>
      </c>
      <c r="E70" s="146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277</v>
      </c>
      <c r="C71" s="29"/>
      <c r="D71" s="13">
        <v>0</v>
      </c>
      <c r="E71" s="14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278</v>
      </c>
      <c r="C72" s="47"/>
      <c r="D72" s="45" t="s">
        <v>279</v>
      </c>
      <c r="E72" s="146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BM73" s="55"/>
    </row>
    <row r="74" spans="1:65" ht="15">
      <c r="B74" s="8" t="s">
        <v>518</v>
      </c>
      <c r="BM74" s="28" t="s">
        <v>66</v>
      </c>
    </row>
    <row r="75" spans="1:65" ht="15">
      <c r="A75" s="25" t="s">
        <v>10</v>
      </c>
      <c r="B75" s="18" t="s">
        <v>110</v>
      </c>
      <c r="C75" s="15" t="s">
        <v>111</v>
      </c>
      <c r="D75" s="16" t="s">
        <v>237</v>
      </c>
      <c r="E75" s="17" t="s">
        <v>237</v>
      </c>
      <c r="F75" s="17" t="s">
        <v>237</v>
      </c>
      <c r="G75" s="17" t="s">
        <v>237</v>
      </c>
      <c r="H75" s="17" t="s">
        <v>237</v>
      </c>
      <c r="I75" s="17" t="s">
        <v>237</v>
      </c>
      <c r="J75" s="17" t="s">
        <v>237</v>
      </c>
      <c r="K75" s="17" t="s">
        <v>237</v>
      </c>
      <c r="L75" s="17" t="s">
        <v>237</v>
      </c>
      <c r="M75" s="17" t="s">
        <v>237</v>
      </c>
      <c r="N75" s="17" t="s">
        <v>237</v>
      </c>
      <c r="O75" s="17" t="s">
        <v>237</v>
      </c>
      <c r="P75" s="17" t="s">
        <v>237</v>
      </c>
      <c r="Q75" s="17" t="s">
        <v>237</v>
      </c>
      <c r="R75" s="17" t="s">
        <v>237</v>
      </c>
      <c r="S75" s="17" t="s">
        <v>237</v>
      </c>
      <c r="T75" s="17" t="s">
        <v>237</v>
      </c>
      <c r="U75" s="17" t="s">
        <v>237</v>
      </c>
      <c r="V75" s="17" t="s">
        <v>237</v>
      </c>
      <c r="W75" s="17" t="s">
        <v>237</v>
      </c>
      <c r="X75" s="17" t="s">
        <v>237</v>
      </c>
      <c r="Y75" s="17" t="s">
        <v>237</v>
      </c>
      <c r="Z75" s="17" t="s">
        <v>237</v>
      </c>
      <c r="AA75" s="17" t="s">
        <v>237</v>
      </c>
      <c r="AB75" s="146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238</v>
      </c>
      <c r="C76" s="9" t="s">
        <v>238</v>
      </c>
      <c r="D76" s="144" t="s">
        <v>240</v>
      </c>
      <c r="E76" s="145" t="s">
        <v>241</v>
      </c>
      <c r="F76" s="145" t="s">
        <v>242</v>
      </c>
      <c r="G76" s="145" t="s">
        <v>243</v>
      </c>
      <c r="H76" s="145" t="s">
        <v>244</v>
      </c>
      <c r="I76" s="145" t="s">
        <v>245</v>
      </c>
      <c r="J76" s="145" t="s">
        <v>246</v>
      </c>
      <c r="K76" s="145" t="s">
        <v>247</v>
      </c>
      <c r="L76" s="145" t="s">
        <v>248</v>
      </c>
      <c r="M76" s="145" t="s">
        <v>249</v>
      </c>
      <c r="N76" s="145" t="s">
        <v>250</v>
      </c>
      <c r="O76" s="145" t="s">
        <v>251</v>
      </c>
      <c r="P76" s="145" t="s">
        <v>252</v>
      </c>
      <c r="Q76" s="145" t="s">
        <v>253</v>
      </c>
      <c r="R76" s="145" t="s">
        <v>254</v>
      </c>
      <c r="S76" s="145" t="s">
        <v>255</v>
      </c>
      <c r="T76" s="145" t="s">
        <v>256</v>
      </c>
      <c r="U76" s="145" t="s">
        <v>257</v>
      </c>
      <c r="V76" s="145" t="s">
        <v>258</v>
      </c>
      <c r="W76" s="145" t="s">
        <v>259</v>
      </c>
      <c r="X76" s="145" t="s">
        <v>260</v>
      </c>
      <c r="Y76" s="145" t="s">
        <v>261</v>
      </c>
      <c r="Z76" s="145" t="s">
        <v>262</v>
      </c>
      <c r="AA76" s="145" t="s">
        <v>267</v>
      </c>
      <c r="AB76" s="146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318</v>
      </c>
      <c r="E77" s="11" t="s">
        <v>318</v>
      </c>
      <c r="F77" s="11" t="s">
        <v>319</v>
      </c>
      <c r="G77" s="11" t="s">
        <v>115</v>
      </c>
      <c r="H77" s="11" t="s">
        <v>319</v>
      </c>
      <c r="I77" s="11" t="s">
        <v>318</v>
      </c>
      <c r="J77" s="11" t="s">
        <v>115</v>
      </c>
      <c r="K77" s="11" t="s">
        <v>318</v>
      </c>
      <c r="L77" s="11" t="s">
        <v>319</v>
      </c>
      <c r="M77" s="11" t="s">
        <v>318</v>
      </c>
      <c r="N77" s="11" t="s">
        <v>318</v>
      </c>
      <c r="O77" s="11" t="s">
        <v>319</v>
      </c>
      <c r="P77" s="11" t="s">
        <v>319</v>
      </c>
      <c r="Q77" s="11" t="s">
        <v>319</v>
      </c>
      <c r="R77" s="11" t="s">
        <v>318</v>
      </c>
      <c r="S77" s="11" t="s">
        <v>318</v>
      </c>
      <c r="T77" s="11" t="s">
        <v>115</v>
      </c>
      <c r="U77" s="11" t="s">
        <v>318</v>
      </c>
      <c r="V77" s="11" t="s">
        <v>318</v>
      </c>
      <c r="W77" s="11" t="s">
        <v>115</v>
      </c>
      <c r="X77" s="11" t="s">
        <v>318</v>
      </c>
      <c r="Y77" s="11" t="s">
        <v>319</v>
      </c>
      <c r="Z77" s="11" t="s">
        <v>115</v>
      </c>
      <c r="AA77" s="11" t="s">
        <v>318</v>
      </c>
      <c r="AB77" s="146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9"/>
      <c r="C78" s="9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146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0</v>
      </c>
    </row>
    <row r="79" spans="1:65">
      <c r="A79" s="30"/>
      <c r="B79" s="18">
        <v>1</v>
      </c>
      <c r="C79" s="14">
        <v>1</v>
      </c>
      <c r="D79" s="205">
        <v>691</v>
      </c>
      <c r="E79" s="205">
        <v>750</v>
      </c>
      <c r="F79" s="205">
        <v>728</v>
      </c>
      <c r="G79" s="205">
        <v>709.88226775052772</v>
      </c>
      <c r="H79" s="205">
        <v>716</v>
      </c>
      <c r="I79" s="205">
        <v>703</v>
      </c>
      <c r="J79" s="205">
        <v>715</v>
      </c>
      <c r="K79" s="205">
        <v>700</v>
      </c>
      <c r="L79" s="205">
        <v>689.6</v>
      </c>
      <c r="M79" s="205">
        <v>750</v>
      </c>
      <c r="N79" s="205">
        <v>750</v>
      </c>
      <c r="O79" s="205">
        <v>733</v>
      </c>
      <c r="P79" s="205">
        <v>715</v>
      </c>
      <c r="Q79" s="205">
        <v>702</v>
      </c>
      <c r="R79" s="205">
        <v>697</v>
      </c>
      <c r="S79" s="205">
        <v>781</v>
      </c>
      <c r="T79" s="205">
        <v>719.68420810737405</v>
      </c>
      <c r="U79" s="205">
        <v>769</v>
      </c>
      <c r="V79" s="205">
        <v>710</v>
      </c>
      <c r="W79" s="206">
        <v>851</v>
      </c>
      <c r="X79" s="205">
        <v>711</v>
      </c>
      <c r="Y79" s="205">
        <v>730.55747398833125</v>
      </c>
      <c r="Z79" s="205">
        <v>691</v>
      </c>
      <c r="AA79" s="205">
        <v>705</v>
      </c>
      <c r="AB79" s="207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  <c r="AM79" s="208"/>
      <c r="AN79" s="208"/>
      <c r="AO79" s="208"/>
      <c r="AP79" s="208"/>
      <c r="AQ79" s="208"/>
      <c r="AR79" s="208"/>
      <c r="AS79" s="208"/>
      <c r="AT79" s="208"/>
      <c r="AU79" s="208"/>
      <c r="AV79" s="208"/>
      <c r="AW79" s="208"/>
      <c r="AX79" s="208"/>
      <c r="AY79" s="208"/>
      <c r="AZ79" s="208"/>
      <c r="BA79" s="208"/>
      <c r="BB79" s="208"/>
      <c r="BC79" s="208"/>
      <c r="BD79" s="208"/>
      <c r="BE79" s="208"/>
      <c r="BF79" s="208"/>
      <c r="BG79" s="208"/>
      <c r="BH79" s="208"/>
      <c r="BI79" s="208"/>
      <c r="BJ79" s="208"/>
      <c r="BK79" s="208"/>
      <c r="BL79" s="208"/>
      <c r="BM79" s="209">
        <v>1</v>
      </c>
    </row>
    <row r="80" spans="1:65">
      <c r="A80" s="30"/>
      <c r="B80" s="19">
        <v>1</v>
      </c>
      <c r="C80" s="9">
        <v>2</v>
      </c>
      <c r="D80" s="211">
        <v>655</v>
      </c>
      <c r="E80" s="211">
        <v>730</v>
      </c>
      <c r="F80" s="211">
        <v>725</v>
      </c>
      <c r="G80" s="211">
        <v>689.81534408365314</v>
      </c>
      <c r="H80" s="211">
        <v>707.1</v>
      </c>
      <c r="I80" s="211">
        <v>690</v>
      </c>
      <c r="J80" s="211">
        <v>747</v>
      </c>
      <c r="K80" s="211">
        <v>710</v>
      </c>
      <c r="L80" s="211">
        <v>698.6</v>
      </c>
      <c r="M80" s="211">
        <v>750</v>
      </c>
      <c r="N80" s="211">
        <v>750</v>
      </c>
      <c r="O80" s="211">
        <v>733</v>
      </c>
      <c r="P80" s="211">
        <v>694</v>
      </c>
      <c r="Q80" s="211">
        <v>701</v>
      </c>
      <c r="R80" s="211">
        <v>713</v>
      </c>
      <c r="S80" s="211">
        <v>782</v>
      </c>
      <c r="T80" s="211">
        <v>718.64690723139097</v>
      </c>
      <c r="U80" s="211">
        <v>770</v>
      </c>
      <c r="V80" s="211">
        <v>730</v>
      </c>
      <c r="W80" s="212">
        <v>838</v>
      </c>
      <c r="X80" s="211">
        <v>696</v>
      </c>
      <c r="Y80" s="211">
        <v>739.31717418970948</v>
      </c>
      <c r="Z80" s="211">
        <v>676</v>
      </c>
      <c r="AA80" s="211">
        <v>698</v>
      </c>
      <c r="AB80" s="207"/>
      <c r="AC80" s="208"/>
      <c r="AD80" s="208"/>
      <c r="AE80" s="208"/>
      <c r="AF80" s="208"/>
      <c r="AG80" s="208"/>
      <c r="AH80" s="208"/>
      <c r="AI80" s="208"/>
      <c r="AJ80" s="208"/>
      <c r="AK80" s="208"/>
      <c r="AL80" s="208"/>
      <c r="AM80" s="208"/>
      <c r="AN80" s="208"/>
      <c r="AO80" s="208"/>
      <c r="AP80" s="208"/>
      <c r="AQ80" s="208"/>
      <c r="AR80" s="208"/>
      <c r="AS80" s="208"/>
      <c r="AT80" s="208"/>
      <c r="AU80" s="208"/>
      <c r="AV80" s="208"/>
      <c r="AW80" s="208"/>
      <c r="AX80" s="208"/>
      <c r="AY80" s="208"/>
      <c r="AZ80" s="208"/>
      <c r="BA80" s="208"/>
      <c r="BB80" s="208"/>
      <c r="BC80" s="208"/>
      <c r="BD80" s="208"/>
      <c r="BE80" s="208"/>
      <c r="BF80" s="208"/>
      <c r="BG80" s="208"/>
      <c r="BH80" s="208"/>
      <c r="BI80" s="208"/>
      <c r="BJ80" s="208"/>
      <c r="BK80" s="208"/>
      <c r="BL80" s="208"/>
      <c r="BM80" s="209">
        <v>22</v>
      </c>
    </row>
    <row r="81" spans="1:65">
      <c r="A81" s="30"/>
      <c r="B81" s="19">
        <v>1</v>
      </c>
      <c r="C81" s="9">
        <v>3</v>
      </c>
      <c r="D81" s="211">
        <v>695</v>
      </c>
      <c r="E81" s="211">
        <v>720</v>
      </c>
      <c r="F81" s="211">
        <v>723</v>
      </c>
      <c r="G81" s="211">
        <v>717.77862078365308</v>
      </c>
      <c r="H81" s="211">
        <v>724.6</v>
      </c>
      <c r="I81" s="211">
        <v>678</v>
      </c>
      <c r="J81" s="211">
        <v>715</v>
      </c>
      <c r="K81" s="211">
        <v>720</v>
      </c>
      <c r="L81" s="211">
        <v>706.9</v>
      </c>
      <c r="M81" s="211">
        <v>750</v>
      </c>
      <c r="N81" s="211">
        <v>720</v>
      </c>
      <c r="O81" s="211">
        <v>738</v>
      </c>
      <c r="P81" s="211">
        <v>725</v>
      </c>
      <c r="Q81" s="211">
        <v>698</v>
      </c>
      <c r="R81" s="211">
        <v>710</v>
      </c>
      <c r="S81" s="211">
        <v>740</v>
      </c>
      <c r="T81" s="211">
        <v>718.95984635278603</v>
      </c>
      <c r="U81" s="211">
        <v>768</v>
      </c>
      <c r="V81" s="211">
        <v>680</v>
      </c>
      <c r="W81" s="212">
        <v>855</v>
      </c>
      <c r="X81" s="211">
        <v>675</v>
      </c>
      <c r="Y81" s="211">
        <v>718.54087918831351</v>
      </c>
      <c r="Z81" s="211">
        <v>664</v>
      </c>
      <c r="AA81" s="211">
        <v>706</v>
      </c>
      <c r="AB81" s="207"/>
      <c r="AC81" s="208"/>
      <c r="AD81" s="208"/>
      <c r="AE81" s="208"/>
      <c r="AF81" s="208"/>
      <c r="AG81" s="208"/>
      <c r="AH81" s="208"/>
      <c r="AI81" s="208"/>
      <c r="AJ81" s="208"/>
      <c r="AK81" s="208"/>
      <c r="AL81" s="208"/>
      <c r="AM81" s="208"/>
      <c r="AN81" s="208"/>
      <c r="AO81" s="208"/>
      <c r="AP81" s="208"/>
      <c r="AQ81" s="208"/>
      <c r="AR81" s="208"/>
      <c r="AS81" s="208"/>
      <c r="AT81" s="208"/>
      <c r="AU81" s="208"/>
      <c r="AV81" s="208"/>
      <c r="AW81" s="208"/>
      <c r="AX81" s="208"/>
      <c r="AY81" s="208"/>
      <c r="AZ81" s="208"/>
      <c r="BA81" s="208"/>
      <c r="BB81" s="208"/>
      <c r="BC81" s="208"/>
      <c r="BD81" s="208"/>
      <c r="BE81" s="208"/>
      <c r="BF81" s="208"/>
      <c r="BG81" s="208"/>
      <c r="BH81" s="208"/>
      <c r="BI81" s="208"/>
      <c r="BJ81" s="208"/>
      <c r="BK81" s="208"/>
      <c r="BL81" s="208"/>
      <c r="BM81" s="209">
        <v>16</v>
      </c>
    </row>
    <row r="82" spans="1:65">
      <c r="A82" s="30"/>
      <c r="B82" s="19">
        <v>1</v>
      </c>
      <c r="C82" s="9">
        <v>4</v>
      </c>
      <c r="D82" s="211">
        <v>668</v>
      </c>
      <c r="E82" s="211">
        <v>750</v>
      </c>
      <c r="F82" s="211">
        <v>731</v>
      </c>
      <c r="G82" s="211">
        <v>723.14813258365314</v>
      </c>
      <c r="H82" s="211">
        <v>720.4</v>
      </c>
      <c r="I82" s="211">
        <v>717</v>
      </c>
      <c r="J82" s="211">
        <v>740</v>
      </c>
      <c r="K82" s="211">
        <v>680</v>
      </c>
      <c r="L82" s="211">
        <v>692.4</v>
      </c>
      <c r="M82" s="211">
        <v>740</v>
      </c>
      <c r="N82" s="211">
        <v>720</v>
      </c>
      <c r="O82" s="211">
        <v>744</v>
      </c>
      <c r="P82" s="211">
        <v>708</v>
      </c>
      <c r="Q82" s="211">
        <v>679</v>
      </c>
      <c r="R82" s="211">
        <v>697</v>
      </c>
      <c r="S82" s="211">
        <v>754</v>
      </c>
      <c r="T82" s="211">
        <v>719.91568636702198</v>
      </c>
      <c r="U82" s="211">
        <v>775</v>
      </c>
      <c r="V82" s="211">
        <v>700</v>
      </c>
      <c r="W82" s="212">
        <v>845</v>
      </c>
      <c r="X82" s="211">
        <v>683</v>
      </c>
      <c r="Y82" s="211">
        <v>718.90739476283761</v>
      </c>
      <c r="Z82" s="211">
        <v>676</v>
      </c>
      <c r="AA82" s="211">
        <v>708</v>
      </c>
      <c r="AB82" s="207"/>
      <c r="AC82" s="208"/>
      <c r="AD82" s="208"/>
      <c r="AE82" s="208"/>
      <c r="AF82" s="208"/>
      <c r="AG82" s="208"/>
      <c r="AH82" s="208"/>
      <c r="AI82" s="208"/>
      <c r="AJ82" s="208"/>
      <c r="AK82" s="208"/>
      <c r="AL82" s="208"/>
      <c r="AM82" s="208"/>
      <c r="AN82" s="208"/>
      <c r="AO82" s="208"/>
      <c r="AP82" s="208"/>
      <c r="AQ82" s="208"/>
      <c r="AR82" s="208"/>
      <c r="AS82" s="208"/>
      <c r="AT82" s="208"/>
      <c r="AU82" s="208"/>
      <c r="AV82" s="208"/>
      <c r="AW82" s="208"/>
      <c r="AX82" s="208"/>
      <c r="AY82" s="208"/>
      <c r="AZ82" s="208"/>
      <c r="BA82" s="208"/>
      <c r="BB82" s="208"/>
      <c r="BC82" s="208"/>
      <c r="BD82" s="208"/>
      <c r="BE82" s="208"/>
      <c r="BF82" s="208"/>
      <c r="BG82" s="208"/>
      <c r="BH82" s="208"/>
      <c r="BI82" s="208"/>
      <c r="BJ82" s="208"/>
      <c r="BK82" s="208"/>
      <c r="BL82" s="208"/>
      <c r="BM82" s="209">
        <v>716.40136681962645</v>
      </c>
    </row>
    <row r="83" spans="1:65">
      <c r="A83" s="30"/>
      <c r="B83" s="19">
        <v>1</v>
      </c>
      <c r="C83" s="9">
        <v>5</v>
      </c>
      <c r="D83" s="211">
        <v>688</v>
      </c>
      <c r="E83" s="211">
        <v>730</v>
      </c>
      <c r="F83" s="211">
        <v>717</v>
      </c>
      <c r="G83" s="211">
        <v>695.03996540704338</v>
      </c>
      <c r="H83" s="211">
        <v>719.7</v>
      </c>
      <c r="I83" s="211">
        <v>695</v>
      </c>
      <c r="J83" s="211">
        <v>737</v>
      </c>
      <c r="K83" s="211">
        <v>690</v>
      </c>
      <c r="L83" s="211">
        <v>685.6</v>
      </c>
      <c r="M83" s="211">
        <v>730</v>
      </c>
      <c r="N83" s="211">
        <v>740</v>
      </c>
      <c r="O83" s="211">
        <v>724</v>
      </c>
      <c r="P83" s="211">
        <v>713</v>
      </c>
      <c r="Q83" s="211">
        <v>699</v>
      </c>
      <c r="R83" s="211">
        <v>693</v>
      </c>
      <c r="S83" s="211">
        <v>770</v>
      </c>
      <c r="T83" s="211">
        <v>719.73072635877998</v>
      </c>
      <c r="U83" s="211">
        <v>764</v>
      </c>
      <c r="V83" s="211">
        <v>710</v>
      </c>
      <c r="W83" s="212">
        <v>850</v>
      </c>
      <c r="X83" s="211">
        <v>688</v>
      </c>
      <c r="Y83" s="211">
        <v>720.04767286561139</v>
      </c>
      <c r="Z83" s="211">
        <v>682</v>
      </c>
      <c r="AA83" s="211">
        <v>705</v>
      </c>
      <c r="AB83" s="207"/>
      <c r="AC83" s="208"/>
      <c r="AD83" s="208"/>
      <c r="AE83" s="208"/>
      <c r="AF83" s="208"/>
      <c r="AG83" s="208"/>
      <c r="AH83" s="208"/>
      <c r="AI83" s="208"/>
      <c r="AJ83" s="208"/>
      <c r="AK83" s="208"/>
      <c r="AL83" s="208"/>
      <c r="AM83" s="208"/>
      <c r="AN83" s="208"/>
      <c r="AO83" s="208"/>
      <c r="AP83" s="208"/>
      <c r="AQ83" s="208"/>
      <c r="AR83" s="208"/>
      <c r="AS83" s="208"/>
      <c r="AT83" s="208"/>
      <c r="AU83" s="208"/>
      <c r="AV83" s="208"/>
      <c r="AW83" s="208"/>
      <c r="AX83" s="208"/>
      <c r="AY83" s="208"/>
      <c r="AZ83" s="208"/>
      <c r="BA83" s="208"/>
      <c r="BB83" s="208"/>
      <c r="BC83" s="208"/>
      <c r="BD83" s="208"/>
      <c r="BE83" s="208"/>
      <c r="BF83" s="208"/>
      <c r="BG83" s="208"/>
      <c r="BH83" s="208"/>
      <c r="BI83" s="208"/>
      <c r="BJ83" s="208"/>
      <c r="BK83" s="208"/>
      <c r="BL83" s="208"/>
      <c r="BM83" s="209">
        <v>18</v>
      </c>
    </row>
    <row r="84" spans="1:65">
      <c r="A84" s="30"/>
      <c r="B84" s="19">
        <v>1</v>
      </c>
      <c r="C84" s="9">
        <v>6</v>
      </c>
      <c r="D84" s="211">
        <v>674</v>
      </c>
      <c r="E84" s="211">
        <v>740</v>
      </c>
      <c r="F84" s="211">
        <v>720</v>
      </c>
      <c r="G84" s="211">
        <v>708.54376658365311</v>
      </c>
      <c r="H84" s="211">
        <v>715.7</v>
      </c>
      <c r="I84" s="211">
        <v>711</v>
      </c>
      <c r="J84" s="211">
        <v>727</v>
      </c>
      <c r="K84" s="211">
        <v>720</v>
      </c>
      <c r="L84" s="211">
        <v>706.2</v>
      </c>
      <c r="M84" s="211">
        <v>760</v>
      </c>
      <c r="N84" s="211">
        <v>750</v>
      </c>
      <c r="O84" s="211">
        <v>719</v>
      </c>
      <c r="P84" s="211">
        <v>696</v>
      </c>
      <c r="Q84" s="211">
        <v>700</v>
      </c>
      <c r="R84" s="211">
        <v>699</v>
      </c>
      <c r="S84" s="211">
        <v>793</v>
      </c>
      <c r="T84" s="211">
        <v>720.74753332168643</v>
      </c>
      <c r="U84" s="211">
        <v>772</v>
      </c>
      <c r="V84" s="211">
        <v>690</v>
      </c>
      <c r="W84" s="212">
        <v>851</v>
      </c>
      <c r="X84" s="211">
        <v>690</v>
      </c>
      <c r="Y84" s="211">
        <v>712.8050211824193</v>
      </c>
      <c r="Z84" s="211">
        <v>674.52</v>
      </c>
      <c r="AA84" s="211">
        <v>722</v>
      </c>
      <c r="AB84" s="207"/>
      <c r="AC84" s="208"/>
      <c r="AD84" s="208"/>
      <c r="AE84" s="208"/>
      <c r="AF84" s="208"/>
      <c r="AG84" s="208"/>
      <c r="AH84" s="208"/>
      <c r="AI84" s="208"/>
      <c r="AJ84" s="208"/>
      <c r="AK84" s="208"/>
      <c r="AL84" s="208"/>
      <c r="AM84" s="208"/>
      <c r="AN84" s="208"/>
      <c r="AO84" s="208"/>
      <c r="AP84" s="208"/>
      <c r="AQ84" s="208"/>
      <c r="AR84" s="208"/>
      <c r="AS84" s="208"/>
      <c r="AT84" s="208"/>
      <c r="AU84" s="208"/>
      <c r="AV84" s="208"/>
      <c r="AW84" s="208"/>
      <c r="AX84" s="208"/>
      <c r="AY84" s="208"/>
      <c r="AZ84" s="208"/>
      <c r="BA84" s="208"/>
      <c r="BB84" s="208"/>
      <c r="BC84" s="208"/>
      <c r="BD84" s="208"/>
      <c r="BE84" s="208"/>
      <c r="BF84" s="208"/>
      <c r="BG84" s="208"/>
      <c r="BH84" s="208"/>
      <c r="BI84" s="208"/>
      <c r="BJ84" s="208"/>
      <c r="BK84" s="208"/>
      <c r="BL84" s="208"/>
      <c r="BM84" s="213"/>
    </row>
    <row r="85" spans="1:65">
      <c r="A85" s="30"/>
      <c r="B85" s="20" t="s">
        <v>274</v>
      </c>
      <c r="C85" s="12"/>
      <c r="D85" s="214">
        <v>678.5</v>
      </c>
      <c r="E85" s="214">
        <v>736.66666666666663</v>
      </c>
      <c r="F85" s="214">
        <v>724</v>
      </c>
      <c r="G85" s="214">
        <v>707.36801619869721</v>
      </c>
      <c r="H85" s="214">
        <v>717.25</v>
      </c>
      <c r="I85" s="214">
        <v>699</v>
      </c>
      <c r="J85" s="214">
        <v>730.16666666666663</v>
      </c>
      <c r="K85" s="214">
        <v>703.33333333333337</v>
      </c>
      <c r="L85" s="214">
        <v>696.55000000000007</v>
      </c>
      <c r="M85" s="214">
        <v>746.66666666666663</v>
      </c>
      <c r="N85" s="214">
        <v>738.33333333333337</v>
      </c>
      <c r="O85" s="214">
        <v>731.83333333333337</v>
      </c>
      <c r="P85" s="214">
        <v>708.5</v>
      </c>
      <c r="Q85" s="214">
        <v>696.5</v>
      </c>
      <c r="R85" s="214">
        <v>701.5</v>
      </c>
      <c r="S85" s="214">
        <v>770</v>
      </c>
      <c r="T85" s="214">
        <v>719.61415128983981</v>
      </c>
      <c r="U85" s="214">
        <v>769.66666666666663</v>
      </c>
      <c r="V85" s="214">
        <v>703.33333333333337</v>
      </c>
      <c r="W85" s="214">
        <v>848.33333333333337</v>
      </c>
      <c r="X85" s="214">
        <v>690.5</v>
      </c>
      <c r="Y85" s="214">
        <v>723.36260269620379</v>
      </c>
      <c r="Z85" s="214">
        <v>677.25333333333333</v>
      </c>
      <c r="AA85" s="214">
        <v>707.33333333333337</v>
      </c>
      <c r="AB85" s="207"/>
      <c r="AC85" s="208"/>
      <c r="AD85" s="208"/>
      <c r="AE85" s="208"/>
      <c r="AF85" s="208"/>
      <c r="AG85" s="208"/>
      <c r="AH85" s="208"/>
      <c r="AI85" s="208"/>
      <c r="AJ85" s="208"/>
      <c r="AK85" s="208"/>
      <c r="AL85" s="208"/>
      <c r="AM85" s="208"/>
      <c r="AN85" s="208"/>
      <c r="AO85" s="208"/>
      <c r="AP85" s="208"/>
      <c r="AQ85" s="208"/>
      <c r="AR85" s="208"/>
      <c r="AS85" s="208"/>
      <c r="AT85" s="208"/>
      <c r="AU85" s="208"/>
      <c r="AV85" s="208"/>
      <c r="AW85" s="208"/>
      <c r="AX85" s="208"/>
      <c r="AY85" s="208"/>
      <c r="AZ85" s="208"/>
      <c r="BA85" s="208"/>
      <c r="BB85" s="208"/>
      <c r="BC85" s="208"/>
      <c r="BD85" s="208"/>
      <c r="BE85" s="208"/>
      <c r="BF85" s="208"/>
      <c r="BG85" s="208"/>
      <c r="BH85" s="208"/>
      <c r="BI85" s="208"/>
      <c r="BJ85" s="208"/>
      <c r="BK85" s="208"/>
      <c r="BL85" s="208"/>
      <c r="BM85" s="213"/>
    </row>
    <row r="86" spans="1:65">
      <c r="A86" s="30"/>
      <c r="B86" s="3" t="s">
        <v>275</v>
      </c>
      <c r="C86" s="29"/>
      <c r="D86" s="211">
        <v>681</v>
      </c>
      <c r="E86" s="211">
        <v>735</v>
      </c>
      <c r="F86" s="211">
        <v>724</v>
      </c>
      <c r="G86" s="211">
        <v>709.21301716709036</v>
      </c>
      <c r="H86" s="211">
        <v>717.85</v>
      </c>
      <c r="I86" s="211">
        <v>699</v>
      </c>
      <c r="J86" s="211">
        <v>732</v>
      </c>
      <c r="K86" s="211">
        <v>705</v>
      </c>
      <c r="L86" s="211">
        <v>695.5</v>
      </c>
      <c r="M86" s="211">
        <v>750</v>
      </c>
      <c r="N86" s="211">
        <v>745</v>
      </c>
      <c r="O86" s="211">
        <v>733</v>
      </c>
      <c r="P86" s="211">
        <v>710.5</v>
      </c>
      <c r="Q86" s="211">
        <v>699.5</v>
      </c>
      <c r="R86" s="211">
        <v>698</v>
      </c>
      <c r="S86" s="211">
        <v>775.5</v>
      </c>
      <c r="T86" s="211">
        <v>719.70746723307707</v>
      </c>
      <c r="U86" s="211">
        <v>769.5</v>
      </c>
      <c r="V86" s="211">
        <v>705</v>
      </c>
      <c r="W86" s="211">
        <v>850.5</v>
      </c>
      <c r="X86" s="211">
        <v>689</v>
      </c>
      <c r="Y86" s="211">
        <v>719.47753381422444</v>
      </c>
      <c r="Z86" s="211">
        <v>676</v>
      </c>
      <c r="AA86" s="211">
        <v>705.5</v>
      </c>
      <c r="AB86" s="207"/>
      <c r="AC86" s="208"/>
      <c r="AD86" s="208"/>
      <c r="AE86" s="208"/>
      <c r="AF86" s="208"/>
      <c r="AG86" s="208"/>
      <c r="AH86" s="208"/>
      <c r="AI86" s="208"/>
      <c r="AJ86" s="208"/>
      <c r="AK86" s="208"/>
      <c r="AL86" s="208"/>
      <c r="AM86" s="208"/>
      <c r="AN86" s="208"/>
      <c r="AO86" s="208"/>
      <c r="AP86" s="208"/>
      <c r="AQ86" s="208"/>
      <c r="AR86" s="208"/>
      <c r="AS86" s="208"/>
      <c r="AT86" s="208"/>
      <c r="AU86" s="208"/>
      <c r="AV86" s="208"/>
      <c r="AW86" s="208"/>
      <c r="AX86" s="208"/>
      <c r="AY86" s="208"/>
      <c r="AZ86" s="208"/>
      <c r="BA86" s="208"/>
      <c r="BB86" s="208"/>
      <c r="BC86" s="208"/>
      <c r="BD86" s="208"/>
      <c r="BE86" s="208"/>
      <c r="BF86" s="208"/>
      <c r="BG86" s="208"/>
      <c r="BH86" s="208"/>
      <c r="BI86" s="208"/>
      <c r="BJ86" s="208"/>
      <c r="BK86" s="208"/>
      <c r="BL86" s="208"/>
      <c r="BM86" s="213"/>
    </row>
    <row r="87" spans="1:65">
      <c r="A87" s="30"/>
      <c r="B87" s="3" t="s">
        <v>276</v>
      </c>
      <c r="C87" s="29"/>
      <c r="D87" s="211">
        <v>15.501612819316577</v>
      </c>
      <c r="E87" s="211">
        <v>12.110601416389967</v>
      </c>
      <c r="F87" s="211">
        <v>5.1380930314660516</v>
      </c>
      <c r="G87" s="211">
        <v>12.846585114188962</v>
      </c>
      <c r="H87" s="211">
        <v>5.9486973363922262</v>
      </c>
      <c r="I87" s="211">
        <v>14.296852800529214</v>
      </c>
      <c r="J87" s="211">
        <v>13.39278412678509</v>
      </c>
      <c r="K87" s="211">
        <v>16.329931618554518</v>
      </c>
      <c r="L87" s="211">
        <v>8.8303454066078295</v>
      </c>
      <c r="M87" s="211">
        <v>10.327955589886445</v>
      </c>
      <c r="N87" s="211">
        <v>14.719601443879744</v>
      </c>
      <c r="O87" s="211">
        <v>9.1086039910991126</v>
      </c>
      <c r="P87" s="211">
        <v>11.844830095868831</v>
      </c>
      <c r="Q87" s="211">
        <v>8.6890735984913832</v>
      </c>
      <c r="R87" s="211">
        <v>8.0436310208760826</v>
      </c>
      <c r="S87" s="211">
        <v>19.748417658131498</v>
      </c>
      <c r="T87" s="211">
        <v>0.74265092156719203</v>
      </c>
      <c r="U87" s="211">
        <v>3.7237973450050514</v>
      </c>
      <c r="V87" s="211">
        <v>17.51190071541826</v>
      </c>
      <c r="W87" s="211">
        <v>5.9888785817268557</v>
      </c>
      <c r="X87" s="211">
        <v>12.275992831539126</v>
      </c>
      <c r="Y87" s="211">
        <v>9.7145633660982451</v>
      </c>
      <c r="Z87" s="211">
        <v>8.9192525845312112</v>
      </c>
      <c r="AA87" s="211">
        <v>7.9414524280301952</v>
      </c>
      <c r="AB87" s="207"/>
      <c r="AC87" s="208"/>
      <c r="AD87" s="208"/>
      <c r="AE87" s="208"/>
      <c r="AF87" s="208"/>
      <c r="AG87" s="208"/>
      <c r="AH87" s="208"/>
      <c r="AI87" s="208"/>
      <c r="AJ87" s="208"/>
      <c r="AK87" s="208"/>
      <c r="AL87" s="208"/>
      <c r="AM87" s="208"/>
      <c r="AN87" s="208"/>
      <c r="AO87" s="208"/>
      <c r="AP87" s="208"/>
      <c r="AQ87" s="208"/>
      <c r="AR87" s="208"/>
      <c r="AS87" s="208"/>
      <c r="AT87" s="208"/>
      <c r="AU87" s="208"/>
      <c r="AV87" s="208"/>
      <c r="AW87" s="208"/>
      <c r="AX87" s="208"/>
      <c r="AY87" s="208"/>
      <c r="AZ87" s="208"/>
      <c r="BA87" s="208"/>
      <c r="BB87" s="208"/>
      <c r="BC87" s="208"/>
      <c r="BD87" s="208"/>
      <c r="BE87" s="208"/>
      <c r="BF87" s="208"/>
      <c r="BG87" s="208"/>
      <c r="BH87" s="208"/>
      <c r="BI87" s="208"/>
      <c r="BJ87" s="208"/>
      <c r="BK87" s="208"/>
      <c r="BL87" s="208"/>
      <c r="BM87" s="213"/>
    </row>
    <row r="88" spans="1:65">
      <c r="A88" s="30"/>
      <c r="B88" s="3" t="s">
        <v>86</v>
      </c>
      <c r="C88" s="29"/>
      <c r="D88" s="13">
        <v>2.2846886984991269E-2</v>
      </c>
      <c r="E88" s="13">
        <v>1.6439730429488642E-2</v>
      </c>
      <c r="F88" s="13">
        <v>7.0968135793729997E-3</v>
      </c>
      <c r="G88" s="13">
        <v>1.8161105421792778E-2</v>
      </c>
      <c r="H88" s="13">
        <v>8.2937571786576864E-3</v>
      </c>
      <c r="I88" s="13">
        <v>2.0453294421357959E-2</v>
      </c>
      <c r="J88" s="13">
        <v>1.8342091933510739E-2</v>
      </c>
      <c r="K88" s="13">
        <v>2.3217912253868982E-2</v>
      </c>
      <c r="L88" s="13">
        <v>1.2677259933397213E-2</v>
      </c>
      <c r="M88" s="13">
        <v>1.3832083379312203E-2</v>
      </c>
      <c r="N88" s="13">
        <v>1.9936254777263761E-2</v>
      </c>
      <c r="O88" s="13">
        <v>1.2446281928170046E-2</v>
      </c>
      <c r="P88" s="13">
        <v>1.6718179387253115E-2</v>
      </c>
      <c r="Q88" s="13">
        <v>1.2475338978451376E-2</v>
      </c>
      <c r="R88" s="13">
        <v>1.1466330749645164E-2</v>
      </c>
      <c r="S88" s="13">
        <v>2.5647295659911036E-2</v>
      </c>
      <c r="T88" s="13">
        <v>1.0320126698954725E-3</v>
      </c>
      <c r="U88" s="13">
        <v>4.8381949047272216E-3</v>
      </c>
      <c r="V88" s="13">
        <v>2.4898437036139705E-2</v>
      </c>
      <c r="W88" s="13">
        <v>7.059581825218297E-3</v>
      </c>
      <c r="X88" s="13">
        <v>1.7778411052192796E-2</v>
      </c>
      <c r="Y88" s="13">
        <v>1.3429728506683869E-2</v>
      </c>
      <c r="Z88" s="13">
        <v>1.3169743352361318E-2</v>
      </c>
      <c r="AA88" s="13">
        <v>1.1227312574972E-2</v>
      </c>
      <c r="AB88" s="146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277</v>
      </c>
      <c r="C89" s="29"/>
      <c r="D89" s="13">
        <v>-5.2905212880713481E-2</v>
      </c>
      <c r="E89" s="13">
        <v>2.8287634258719274E-2</v>
      </c>
      <c r="F89" s="13">
        <v>1.0606670411736907E-2</v>
      </c>
      <c r="G89" s="13">
        <v>-1.2609343085192126E-2</v>
      </c>
      <c r="H89" s="13">
        <v>1.1845778353842817E-3</v>
      </c>
      <c r="I89" s="13">
        <v>-2.4289968759939162E-2</v>
      </c>
      <c r="J89" s="13">
        <v>1.9214508074083536E-2</v>
      </c>
      <c r="K89" s="13">
        <v>-1.8241217970181967E-2</v>
      </c>
      <c r="L89" s="13">
        <v>-2.770983939876337E-2</v>
      </c>
      <c r="M89" s="13">
        <v>4.2246289927389657E-2</v>
      </c>
      <c r="N89" s="13">
        <v>3.0614076870164375E-2</v>
      </c>
      <c r="O89" s="13">
        <v>2.1540950685528637E-2</v>
      </c>
      <c r="P89" s="13">
        <v>-1.1029245874702331E-2</v>
      </c>
      <c r="Q89" s="13">
        <v>-2.7779632677106814E-2</v>
      </c>
      <c r="R89" s="13">
        <v>-2.0800304842771622E-2</v>
      </c>
      <c r="S89" s="13">
        <v>7.4816486487620626E-2</v>
      </c>
      <c r="T89" s="13">
        <v>4.4846152157360653E-3</v>
      </c>
      <c r="U89" s="13">
        <v>7.4351197965331517E-2</v>
      </c>
      <c r="V89" s="13">
        <v>-1.8241217970181967E-2</v>
      </c>
      <c r="W89" s="13">
        <v>0.18415928922553881</v>
      </c>
      <c r="X89" s="13">
        <v>-3.6154826078308999E-2</v>
      </c>
      <c r="Y89" s="13">
        <v>9.7169494629538722E-3</v>
      </c>
      <c r="Z89" s="13">
        <v>-5.4645391954074363E-2</v>
      </c>
      <c r="AA89" s="13">
        <v>-1.2657755702713769E-2</v>
      </c>
      <c r="AB89" s="146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278</v>
      </c>
      <c r="C90" s="47"/>
      <c r="D90" s="45">
        <v>1.42</v>
      </c>
      <c r="E90" s="45">
        <v>0.98</v>
      </c>
      <c r="F90" s="45">
        <v>0.46</v>
      </c>
      <c r="G90" s="45">
        <v>0.23</v>
      </c>
      <c r="H90" s="45">
        <v>0.18</v>
      </c>
      <c r="I90" s="45">
        <v>0.56999999999999995</v>
      </c>
      <c r="J90" s="45">
        <v>0.71</v>
      </c>
      <c r="K90" s="45">
        <v>0.39</v>
      </c>
      <c r="L90" s="45">
        <v>0.67</v>
      </c>
      <c r="M90" s="45">
        <v>1.39</v>
      </c>
      <c r="N90" s="45">
        <v>1.05</v>
      </c>
      <c r="O90" s="45">
        <v>0.78</v>
      </c>
      <c r="P90" s="45">
        <v>0.18</v>
      </c>
      <c r="Q90" s="45">
        <v>0.68</v>
      </c>
      <c r="R90" s="45">
        <v>0.47</v>
      </c>
      <c r="S90" s="45">
        <v>2.36</v>
      </c>
      <c r="T90" s="45">
        <v>0.28000000000000003</v>
      </c>
      <c r="U90" s="45">
        <v>2.34</v>
      </c>
      <c r="V90" s="45">
        <v>0.39</v>
      </c>
      <c r="W90" s="45">
        <v>5.59</v>
      </c>
      <c r="X90" s="45">
        <v>0.92</v>
      </c>
      <c r="Y90" s="45">
        <v>0.43</v>
      </c>
      <c r="Z90" s="45">
        <v>1.47</v>
      </c>
      <c r="AA90" s="45">
        <v>0.23</v>
      </c>
      <c r="AB90" s="146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BM91" s="55"/>
    </row>
    <row r="92" spans="1:65" ht="15">
      <c r="B92" s="8" t="s">
        <v>519</v>
      </c>
      <c r="BM92" s="28" t="s">
        <v>66</v>
      </c>
    </row>
    <row r="93" spans="1:65" ht="15">
      <c r="A93" s="25" t="s">
        <v>13</v>
      </c>
      <c r="B93" s="18" t="s">
        <v>110</v>
      </c>
      <c r="C93" s="15" t="s">
        <v>111</v>
      </c>
      <c r="D93" s="16" t="s">
        <v>237</v>
      </c>
      <c r="E93" s="17" t="s">
        <v>237</v>
      </c>
      <c r="F93" s="17" t="s">
        <v>237</v>
      </c>
      <c r="G93" s="17" t="s">
        <v>237</v>
      </c>
      <c r="H93" s="17" t="s">
        <v>237</v>
      </c>
      <c r="I93" s="17" t="s">
        <v>237</v>
      </c>
      <c r="J93" s="17" t="s">
        <v>237</v>
      </c>
      <c r="K93" s="17" t="s">
        <v>237</v>
      </c>
      <c r="L93" s="17" t="s">
        <v>237</v>
      </c>
      <c r="M93" s="17" t="s">
        <v>237</v>
      </c>
      <c r="N93" s="17" t="s">
        <v>237</v>
      </c>
      <c r="O93" s="17" t="s">
        <v>237</v>
      </c>
      <c r="P93" s="17" t="s">
        <v>237</v>
      </c>
      <c r="Q93" s="17" t="s">
        <v>237</v>
      </c>
      <c r="R93" s="17" t="s">
        <v>237</v>
      </c>
      <c r="S93" s="17" t="s">
        <v>237</v>
      </c>
      <c r="T93" s="17" t="s">
        <v>237</v>
      </c>
      <c r="U93" s="17" t="s">
        <v>237</v>
      </c>
      <c r="V93" s="17" t="s">
        <v>237</v>
      </c>
      <c r="W93" s="17" t="s">
        <v>237</v>
      </c>
      <c r="X93" s="17" t="s">
        <v>237</v>
      </c>
      <c r="Y93" s="17" t="s">
        <v>237</v>
      </c>
      <c r="Z93" s="17" t="s">
        <v>237</v>
      </c>
      <c r="AA93" s="17" t="s">
        <v>237</v>
      </c>
      <c r="AB93" s="146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238</v>
      </c>
      <c r="C94" s="9" t="s">
        <v>238</v>
      </c>
      <c r="D94" s="144" t="s">
        <v>240</v>
      </c>
      <c r="E94" s="145" t="s">
        <v>241</v>
      </c>
      <c r="F94" s="145" t="s">
        <v>242</v>
      </c>
      <c r="G94" s="145" t="s">
        <v>243</v>
      </c>
      <c r="H94" s="145" t="s">
        <v>244</v>
      </c>
      <c r="I94" s="145" t="s">
        <v>245</v>
      </c>
      <c r="J94" s="145" t="s">
        <v>246</v>
      </c>
      <c r="K94" s="145" t="s">
        <v>247</v>
      </c>
      <c r="L94" s="145" t="s">
        <v>248</v>
      </c>
      <c r="M94" s="145" t="s">
        <v>249</v>
      </c>
      <c r="N94" s="145" t="s">
        <v>250</v>
      </c>
      <c r="O94" s="145" t="s">
        <v>251</v>
      </c>
      <c r="P94" s="145" t="s">
        <v>252</v>
      </c>
      <c r="Q94" s="145" t="s">
        <v>253</v>
      </c>
      <c r="R94" s="145" t="s">
        <v>254</v>
      </c>
      <c r="S94" s="145" t="s">
        <v>255</v>
      </c>
      <c r="T94" s="145" t="s">
        <v>256</v>
      </c>
      <c r="U94" s="145" t="s">
        <v>257</v>
      </c>
      <c r="V94" s="145" t="s">
        <v>258</v>
      </c>
      <c r="W94" s="145" t="s">
        <v>259</v>
      </c>
      <c r="X94" s="145" t="s">
        <v>260</v>
      </c>
      <c r="Y94" s="145" t="s">
        <v>261</v>
      </c>
      <c r="Z94" s="145" t="s">
        <v>262</v>
      </c>
      <c r="AA94" s="145" t="s">
        <v>267</v>
      </c>
      <c r="AB94" s="146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318</v>
      </c>
      <c r="E95" s="11" t="s">
        <v>318</v>
      </c>
      <c r="F95" s="11" t="s">
        <v>319</v>
      </c>
      <c r="G95" s="11" t="s">
        <v>115</v>
      </c>
      <c r="H95" s="11" t="s">
        <v>319</v>
      </c>
      <c r="I95" s="11" t="s">
        <v>319</v>
      </c>
      <c r="J95" s="11" t="s">
        <v>319</v>
      </c>
      <c r="K95" s="11" t="s">
        <v>318</v>
      </c>
      <c r="L95" s="11" t="s">
        <v>319</v>
      </c>
      <c r="M95" s="11" t="s">
        <v>318</v>
      </c>
      <c r="N95" s="11" t="s">
        <v>318</v>
      </c>
      <c r="O95" s="11" t="s">
        <v>319</v>
      </c>
      <c r="P95" s="11" t="s">
        <v>319</v>
      </c>
      <c r="Q95" s="11" t="s">
        <v>319</v>
      </c>
      <c r="R95" s="11" t="s">
        <v>318</v>
      </c>
      <c r="S95" s="11" t="s">
        <v>318</v>
      </c>
      <c r="T95" s="11" t="s">
        <v>319</v>
      </c>
      <c r="U95" s="11" t="s">
        <v>318</v>
      </c>
      <c r="V95" s="11" t="s">
        <v>318</v>
      </c>
      <c r="W95" s="11" t="s">
        <v>319</v>
      </c>
      <c r="X95" s="11" t="s">
        <v>318</v>
      </c>
      <c r="Y95" s="11" t="s">
        <v>319</v>
      </c>
      <c r="Z95" s="11" t="s">
        <v>115</v>
      </c>
      <c r="AA95" s="11" t="s">
        <v>318</v>
      </c>
      <c r="AB95" s="146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146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3</v>
      </c>
    </row>
    <row r="97" spans="1:65">
      <c r="A97" s="30"/>
      <c r="B97" s="18">
        <v>1</v>
      </c>
      <c r="C97" s="14">
        <v>1</v>
      </c>
      <c r="D97" s="22">
        <v>2</v>
      </c>
      <c r="E97" s="22">
        <v>2.11</v>
      </c>
      <c r="F97" s="22">
        <v>2.1</v>
      </c>
      <c r="G97" s="22">
        <v>2.3015292991359919</v>
      </c>
      <c r="H97" s="22">
        <v>2.0299999999999998</v>
      </c>
      <c r="I97" s="22">
        <v>2.1</v>
      </c>
      <c r="J97" s="22">
        <v>1.9</v>
      </c>
      <c r="K97" s="22">
        <v>1.9299999999999997</v>
      </c>
      <c r="L97" s="22">
        <v>2.0499999999999998</v>
      </c>
      <c r="M97" s="22">
        <v>2.1</v>
      </c>
      <c r="N97" s="22">
        <v>2.06</v>
      </c>
      <c r="O97" s="141">
        <v>2</v>
      </c>
      <c r="P97" s="141">
        <v>3</v>
      </c>
      <c r="Q97" s="22">
        <v>1.96</v>
      </c>
      <c r="R97" s="22">
        <v>2.1</v>
      </c>
      <c r="S97" s="22">
        <v>2.2799999999999998</v>
      </c>
      <c r="T97" s="22">
        <v>1.9196000000000002</v>
      </c>
      <c r="U97" s="141">
        <v>1.28</v>
      </c>
      <c r="V97" s="22">
        <v>1.9800000000000002</v>
      </c>
      <c r="W97" s="22">
        <v>2.2000000000000002</v>
      </c>
      <c r="X97" s="141">
        <v>2</v>
      </c>
      <c r="Y97" s="22">
        <v>2.042211573184856</v>
      </c>
      <c r="Z97" s="22">
        <v>2.0499999999999998</v>
      </c>
      <c r="AA97" s="147">
        <v>2.4700000000000002</v>
      </c>
      <c r="AB97" s="146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1">
        <v>1.8</v>
      </c>
      <c r="E98" s="11">
        <v>2.0499999999999998</v>
      </c>
      <c r="F98" s="11">
        <v>2.1</v>
      </c>
      <c r="G98" s="11">
        <v>2.0011785252759919</v>
      </c>
      <c r="H98" s="11">
        <v>2.04</v>
      </c>
      <c r="I98" s="11">
        <v>2.12</v>
      </c>
      <c r="J98" s="11">
        <v>1.9</v>
      </c>
      <c r="K98" s="11">
        <v>1.96</v>
      </c>
      <c r="L98" s="11">
        <v>2.21</v>
      </c>
      <c r="M98" s="11">
        <v>2.1</v>
      </c>
      <c r="N98" s="11">
        <v>2.09</v>
      </c>
      <c r="O98" s="142">
        <v>2</v>
      </c>
      <c r="P98" s="142">
        <v>3</v>
      </c>
      <c r="Q98" s="11">
        <v>2.0099999999999998</v>
      </c>
      <c r="R98" s="11">
        <v>2.2000000000000002</v>
      </c>
      <c r="S98" s="11">
        <v>2.14</v>
      </c>
      <c r="T98" s="11">
        <v>1.8908000000000003</v>
      </c>
      <c r="U98" s="142">
        <v>1.6</v>
      </c>
      <c r="V98" s="11">
        <v>2.0099999999999998</v>
      </c>
      <c r="W98" s="11">
        <v>2.1</v>
      </c>
      <c r="X98" s="142">
        <v>2</v>
      </c>
      <c r="Y98" s="11">
        <v>2.0584781101337541</v>
      </c>
      <c r="Z98" s="11">
        <v>2.0413999999999999</v>
      </c>
      <c r="AA98" s="11">
        <v>2.42</v>
      </c>
      <c r="AB98" s="146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23</v>
      </c>
    </row>
    <row r="99" spans="1:65">
      <c r="A99" s="30"/>
      <c r="B99" s="19">
        <v>1</v>
      </c>
      <c r="C99" s="9">
        <v>3</v>
      </c>
      <c r="D99" s="11">
        <v>1.9</v>
      </c>
      <c r="E99" s="11">
        <v>2.02</v>
      </c>
      <c r="F99" s="11">
        <v>2.1</v>
      </c>
      <c r="G99" s="11">
        <v>2.1143703875559923</v>
      </c>
      <c r="H99" s="11">
        <v>2.1</v>
      </c>
      <c r="I99" s="11">
        <v>2</v>
      </c>
      <c r="J99" s="11">
        <v>1.9</v>
      </c>
      <c r="K99" s="11">
        <v>1.9800000000000002</v>
      </c>
      <c r="L99" s="11">
        <v>2.15</v>
      </c>
      <c r="M99" s="11">
        <v>2.0699999999999998</v>
      </c>
      <c r="N99" s="11">
        <v>2.0099999999999998</v>
      </c>
      <c r="O99" s="142">
        <v>2</v>
      </c>
      <c r="P99" s="142">
        <v>3</v>
      </c>
      <c r="Q99" s="11">
        <v>2.12</v>
      </c>
      <c r="R99" s="11">
        <v>2.2999999999999998</v>
      </c>
      <c r="S99" s="11">
        <v>2.19</v>
      </c>
      <c r="T99" s="11">
        <v>1.8742400000000001</v>
      </c>
      <c r="U99" s="142">
        <v>1.41</v>
      </c>
      <c r="V99" s="11">
        <v>1.91</v>
      </c>
      <c r="W99" s="11">
        <v>2.2000000000000002</v>
      </c>
      <c r="X99" s="142">
        <v>2</v>
      </c>
      <c r="Y99" s="11">
        <v>1.9639493157689041</v>
      </c>
      <c r="Z99" s="11">
        <v>1.9870000000000001</v>
      </c>
      <c r="AA99" s="11">
        <v>2.25</v>
      </c>
      <c r="AB99" s="146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1">
        <v>1.8</v>
      </c>
      <c r="E100" s="11">
        <v>2.09</v>
      </c>
      <c r="F100" s="11">
        <v>2.1</v>
      </c>
      <c r="G100" s="11">
        <v>2.117579749215992</v>
      </c>
      <c r="H100" s="11">
        <v>2.0699999999999998</v>
      </c>
      <c r="I100" s="11">
        <v>2.13</v>
      </c>
      <c r="J100" s="11">
        <v>1.9</v>
      </c>
      <c r="K100" s="11">
        <v>1.89</v>
      </c>
      <c r="L100" s="11">
        <v>1.9400000000000002</v>
      </c>
      <c r="M100" s="11">
        <v>2.06</v>
      </c>
      <c r="N100" s="11">
        <v>2.0099999999999998</v>
      </c>
      <c r="O100" s="142">
        <v>2</v>
      </c>
      <c r="P100" s="142">
        <v>3</v>
      </c>
      <c r="Q100" s="11">
        <v>2.02</v>
      </c>
      <c r="R100" s="11">
        <v>2.2000000000000002</v>
      </c>
      <c r="S100" s="11">
        <v>2.23</v>
      </c>
      <c r="T100" s="11">
        <v>1.86192</v>
      </c>
      <c r="U100" s="142">
        <v>1.68</v>
      </c>
      <c r="V100" s="11">
        <v>1.96</v>
      </c>
      <c r="W100" s="11">
        <v>2.2999999999999998</v>
      </c>
      <c r="X100" s="142">
        <v>2</v>
      </c>
      <c r="Y100" s="11">
        <v>1.9627312420622243</v>
      </c>
      <c r="Z100" s="11">
        <v>1.9924999999999999</v>
      </c>
      <c r="AA100" s="11">
        <v>2.23</v>
      </c>
      <c r="AB100" s="146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2.0611047403551388</v>
      </c>
    </row>
    <row r="101" spans="1:65">
      <c r="A101" s="30"/>
      <c r="B101" s="19">
        <v>1</v>
      </c>
      <c r="C101" s="9">
        <v>5</v>
      </c>
      <c r="D101" s="11">
        <v>1.8</v>
      </c>
      <c r="E101" s="11">
        <v>2.06</v>
      </c>
      <c r="F101" s="11">
        <v>2.1</v>
      </c>
      <c r="G101" s="11">
        <v>2.2884913725159923</v>
      </c>
      <c r="H101" s="11">
        <v>1.91</v>
      </c>
      <c r="I101" s="11">
        <v>2.11</v>
      </c>
      <c r="J101" s="11">
        <v>2</v>
      </c>
      <c r="K101" s="11">
        <v>1.9299999999999997</v>
      </c>
      <c r="L101" s="11">
        <v>1.99</v>
      </c>
      <c r="M101" s="11">
        <v>2.06</v>
      </c>
      <c r="N101" s="11">
        <v>2.09</v>
      </c>
      <c r="O101" s="142">
        <v>2</v>
      </c>
      <c r="P101" s="142">
        <v>3</v>
      </c>
      <c r="Q101" s="11">
        <v>2.13</v>
      </c>
      <c r="R101" s="11">
        <v>2.2000000000000002</v>
      </c>
      <c r="S101" s="11">
        <v>2.17</v>
      </c>
      <c r="T101" s="11">
        <v>1.81664</v>
      </c>
      <c r="U101" s="142">
        <v>1.65</v>
      </c>
      <c r="V101" s="11">
        <v>1.9699999999999998</v>
      </c>
      <c r="W101" s="11">
        <v>2.2999999999999998</v>
      </c>
      <c r="X101" s="142">
        <v>2</v>
      </c>
      <c r="Y101" s="11">
        <v>2.021695828697057</v>
      </c>
      <c r="Z101" s="11">
        <v>2.04514</v>
      </c>
      <c r="AA101" s="11">
        <v>2.39</v>
      </c>
      <c r="AB101" s="146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19</v>
      </c>
    </row>
    <row r="102" spans="1:65">
      <c r="A102" s="30"/>
      <c r="B102" s="19">
        <v>1</v>
      </c>
      <c r="C102" s="9">
        <v>6</v>
      </c>
      <c r="D102" s="11">
        <v>1.8</v>
      </c>
      <c r="E102" s="11">
        <v>2.08</v>
      </c>
      <c r="F102" s="11">
        <v>2.1</v>
      </c>
      <c r="G102" s="11">
        <v>2.0689249026159922</v>
      </c>
      <c r="H102" s="11">
        <v>1.84</v>
      </c>
      <c r="I102" s="11">
        <v>2.1</v>
      </c>
      <c r="J102" s="11">
        <v>1.9</v>
      </c>
      <c r="K102" s="11">
        <v>2</v>
      </c>
      <c r="L102" s="11">
        <v>2.14</v>
      </c>
      <c r="M102" s="11">
        <v>2.12</v>
      </c>
      <c r="N102" s="11">
        <v>2.1</v>
      </c>
      <c r="O102" s="142">
        <v>2</v>
      </c>
      <c r="P102" s="142">
        <v>3</v>
      </c>
      <c r="Q102" s="11">
        <v>2.12</v>
      </c>
      <c r="R102" s="11">
        <v>2.1</v>
      </c>
      <c r="S102" s="11">
        <v>2.38</v>
      </c>
      <c r="T102" s="11">
        <v>1.9196000000000002</v>
      </c>
      <c r="U102" s="142">
        <v>1.65</v>
      </c>
      <c r="V102" s="11">
        <v>1.89</v>
      </c>
      <c r="W102" s="11">
        <v>2.2999999999999998</v>
      </c>
      <c r="X102" s="142">
        <v>2</v>
      </c>
      <c r="Y102" s="11">
        <v>2.0131885364538507</v>
      </c>
      <c r="Z102" s="11">
        <v>2.0213999999999999</v>
      </c>
      <c r="AA102" s="11">
        <v>2.2000000000000002</v>
      </c>
      <c r="AB102" s="146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20" t="s">
        <v>274</v>
      </c>
      <c r="C103" s="12"/>
      <c r="D103" s="23">
        <v>1.8499999999999999</v>
      </c>
      <c r="E103" s="23">
        <v>2.0683333333333334</v>
      </c>
      <c r="F103" s="23">
        <v>2.1</v>
      </c>
      <c r="G103" s="23">
        <v>2.1486790393859918</v>
      </c>
      <c r="H103" s="23">
        <v>1.9983333333333333</v>
      </c>
      <c r="I103" s="23">
        <v>2.0933333333333333</v>
      </c>
      <c r="J103" s="23">
        <v>1.9166666666666667</v>
      </c>
      <c r="K103" s="23">
        <v>1.9483333333333333</v>
      </c>
      <c r="L103" s="23">
        <v>2.08</v>
      </c>
      <c r="M103" s="23">
        <v>2.0850000000000004</v>
      </c>
      <c r="N103" s="23">
        <v>2.06</v>
      </c>
      <c r="O103" s="23">
        <v>2</v>
      </c>
      <c r="P103" s="23">
        <v>3</v>
      </c>
      <c r="Q103" s="23">
        <v>2.06</v>
      </c>
      <c r="R103" s="23">
        <v>2.1833333333333331</v>
      </c>
      <c r="S103" s="23">
        <v>2.2316666666666669</v>
      </c>
      <c r="T103" s="23">
        <v>1.880466666666667</v>
      </c>
      <c r="U103" s="23">
        <v>1.5449999999999999</v>
      </c>
      <c r="V103" s="23">
        <v>1.9533333333333334</v>
      </c>
      <c r="W103" s="23">
        <v>2.2333333333333338</v>
      </c>
      <c r="X103" s="23">
        <v>2</v>
      </c>
      <c r="Y103" s="23">
        <v>2.010375767716774</v>
      </c>
      <c r="Z103" s="23">
        <v>2.0229066666666666</v>
      </c>
      <c r="AA103" s="23">
        <v>2.3266666666666667</v>
      </c>
      <c r="AB103" s="146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275</v>
      </c>
      <c r="C104" s="29"/>
      <c r="D104" s="11">
        <v>1.8</v>
      </c>
      <c r="E104" s="11">
        <v>2.0700000000000003</v>
      </c>
      <c r="F104" s="11">
        <v>2.1</v>
      </c>
      <c r="G104" s="11">
        <v>2.1159750683859921</v>
      </c>
      <c r="H104" s="11">
        <v>2.0350000000000001</v>
      </c>
      <c r="I104" s="11">
        <v>2.105</v>
      </c>
      <c r="J104" s="11">
        <v>1.9</v>
      </c>
      <c r="K104" s="11">
        <v>1.9449999999999998</v>
      </c>
      <c r="L104" s="11">
        <v>2.0949999999999998</v>
      </c>
      <c r="M104" s="11">
        <v>2.085</v>
      </c>
      <c r="N104" s="11">
        <v>2.0750000000000002</v>
      </c>
      <c r="O104" s="11">
        <v>2</v>
      </c>
      <c r="P104" s="11">
        <v>3</v>
      </c>
      <c r="Q104" s="11">
        <v>2.0700000000000003</v>
      </c>
      <c r="R104" s="11">
        <v>2.2000000000000002</v>
      </c>
      <c r="S104" s="11">
        <v>2.21</v>
      </c>
      <c r="T104" s="11">
        <v>1.8825200000000002</v>
      </c>
      <c r="U104" s="11">
        <v>1.625</v>
      </c>
      <c r="V104" s="11">
        <v>1.9649999999999999</v>
      </c>
      <c r="W104" s="11">
        <v>2.25</v>
      </c>
      <c r="X104" s="11">
        <v>2</v>
      </c>
      <c r="Y104" s="11">
        <v>2.0174421825754538</v>
      </c>
      <c r="Z104" s="11">
        <v>2.0313999999999997</v>
      </c>
      <c r="AA104" s="11">
        <v>2.3200000000000003</v>
      </c>
      <c r="AB104" s="146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276</v>
      </c>
      <c r="C105" s="29"/>
      <c r="D105" s="24">
        <v>8.3666002653407526E-2</v>
      </c>
      <c r="E105" s="24">
        <v>3.1885210782848283E-2</v>
      </c>
      <c r="F105" s="24">
        <v>0</v>
      </c>
      <c r="G105" s="24">
        <v>0.12097277696656285</v>
      </c>
      <c r="H105" s="24">
        <v>0.10107752800037535</v>
      </c>
      <c r="I105" s="24">
        <v>4.7187568984497025E-2</v>
      </c>
      <c r="J105" s="24">
        <v>4.0824829046386332E-2</v>
      </c>
      <c r="K105" s="24">
        <v>3.9707262140151078E-2</v>
      </c>
      <c r="L105" s="24">
        <v>0.1039230484541326</v>
      </c>
      <c r="M105" s="24">
        <v>2.5099800796022316E-2</v>
      </c>
      <c r="N105" s="24">
        <v>4.0987803063838472E-2</v>
      </c>
      <c r="O105" s="24">
        <v>0</v>
      </c>
      <c r="P105" s="24">
        <v>0</v>
      </c>
      <c r="Q105" s="24">
        <v>7.2387844283415478E-2</v>
      </c>
      <c r="R105" s="24">
        <v>7.5277265270908028E-2</v>
      </c>
      <c r="S105" s="24">
        <v>8.7502380919987854E-2</v>
      </c>
      <c r="T105" s="24">
        <v>3.9054338896807261E-2</v>
      </c>
      <c r="U105" s="24">
        <v>0.16232683080747926</v>
      </c>
      <c r="V105" s="24">
        <v>4.5018514709691017E-2</v>
      </c>
      <c r="W105" s="24">
        <v>8.1649658092772456E-2</v>
      </c>
      <c r="X105" s="24">
        <v>0</v>
      </c>
      <c r="Y105" s="24">
        <v>3.9721091550163859E-2</v>
      </c>
      <c r="Z105" s="24">
        <v>2.7519074596843968E-2</v>
      </c>
      <c r="AA105" s="24">
        <v>0.11360751148875091</v>
      </c>
      <c r="AB105" s="198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  <c r="AO105" s="199"/>
      <c r="AP105" s="199"/>
      <c r="AQ105" s="199"/>
      <c r="AR105" s="199"/>
      <c r="AS105" s="199"/>
      <c r="AT105" s="199"/>
      <c r="AU105" s="199"/>
      <c r="AV105" s="199"/>
      <c r="AW105" s="199"/>
      <c r="AX105" s="199"/>
      <c r="AY105" s="199"/>
      <c r="AZ105" s="199"/>
      <c r="BA105" s="199"/>
      <c r="BB105" s="199"/>
      <c r="BC105" s="199"/>
      <c r="BD105" s="199"/>
      <c r="BE105" s="199"/>
      <c r="BF105" s="199"/>
      <c r="BG105" s="199"/>
      <c r="BH105" s="199"/>
      <c r="BI105" s="199"/>
      <c r="BJ105" s="199"/>
      <c r="BK105" s="199"/>
      <c r="BL105" s="199"/>
      <c r="BM105" s="56"/>
    </row>
    <row r="106" spans="1:65">
      <c r="A106" s="30"/>
      <c r="B106" s="3" t="s">
        <v>86</v>
      </c>
      <c r="C106" s="29"/>
      <c r="D106" s="13">
        <v>4.5224866299139209E-2</v>
      </c>
      <c r="E106" s="13">
        <v>1.5415895624261862E-2</v>
      </c>
      <c r="F106" s="13">
        <v>0</v>
      </c>
      <c r="G106" s="13">
        <v>5.630099924143725E-2</v>
      </c>
      <c r="H106" s="13">
        <v>5.058091476248975E-2</v>
      </c>
      <c r="I106" s="13">
        <v>2.2541832317434885E-2</v>
      </c>
      <c r="J106" s="13">
        <v>2.1299910806810259E-2</v>
      </c>
      <c r="K106" s="13">
        <v>2.0380117437203291E-2</v>
      </c>
      <c r="L106" s="13">
        <v>4.9963004064486824E-2</v>
      </c>
      <c r="M106" s="13">
        <v>1.2038273763080245E-2</v>
      </c>
      <c r="N106" s="13">
        <v>1.9896991778562363E-2</v>
      </c>
      <c r="O106" s="13">
        <v>0</v>
      </c>
      <c r="P106" s="13">
        <v>0</v>
      </c>
      <c r="Q106" s="13">
        <v>3.513973023466771E-2</v>
      </c>
      <c r="R106" s="13">
        <v>3.4478136765301391E-2</v>
      </c>
      <c r="S106" s="13">
        <v>3.9209431330838464E-2</v>
      </c>
      <c r="T106" s="13">
        <v>2.0768429235725489E-2</v>
      </c>
      <c r="U106" s="13">
        <v>0.10506590990775357</v>
      </c>
      <c r="V106" s="13">
        <v>2.3047021182435675E-2</v>
      </c>
      <c r="W106" s="13">
        <v>3.6559548399748849E-2</v>
      </c>
      <c r="X106" s="13">
        <v>0</v>
      </c>
      <c r="Y106" s="13">
        <v>1.9758043340960051E-2</v>
      </c>
      <c r="Z106" s="13">
        <v>1.360372925271423E-2</v>
      </c>
      <c r="AA106" s="13">
        <v>4.8828443333274033E-2</v>
      </c>
      <c r="AB106" s="146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277</v>
      </c>
      <c r="C107" s="29"/>
      <c r="D107" s="13">
        <v>-0.10242310166089108</v>
      </c>
      <c r="E107" s="13">
        <v>3.5071448998507115E-3</v>
      </c>
      <c r="F107" s="13">
        <v>1.8871073790339921E-2</v>
      </c>
      <c r="G107" s="13">
        <v>4.2489009566667457E-2</v>
      </c>
      <c r="H107" s="13">
        <v>-3.0455224226494049E-2</v>
      </c>
      <c r="I107" s="13">
        <v>1.563656244497369E-2</v>
      </c>
      <c r="J107" s="13">
        <v>-7.0077988207229436E-2</v>
      </c>
      <c r="K107" s="13">
        <v>-5.4714059316740227E-2</v>
      </c>
      <c r="L107" s="13">
        <v>9.1675397542414494E-3</v>
      </c>
      <c r="M107" s="13">
        <v>1.1593423263266178E-2</v>
      </c>
      <c r="N107" s="13">
        <v>-5.359942818570218E-4</v>
      </c>
      <c r="O107" s="13">
        <v>-2.9646596390152435E-2</v>
      </c>
      <c r="P107" s="13">
        <v>0.45553010541477135</v>
      </c>
      <c r="Q107" s="13">
        <v>-5.359942818570218E-4</v>
      </c>
      <c r="R107" s="13">
        <v>5.930246560741681E-2</v>
      </c>
      <c r="S107" s="13">
        <v>8.2752672861321708E-2</v>
      </c>
      <c r="T107" s="13">
        <v>-8.7641384812567558E-2</v>
      </c>
      <c r="U107" s="13">
        <v>-0.25040199571139277</v>
      </c>
      <c r="V107" s="13">
        <v>-5.2288175807715609E-2</v>
      </c>
      <c r="W107" s="13">
        <v>8.3561300697663432E-2</v>
      </c>
      <c r="X107" s="13">
        <v>-2.9646596390152435E-2</v>
      </c>
      <c r="Y107" s="13">
        <v>-2.4612515630634046E-2</v>
      </c>
      <c r="Z107" s="13">
        <v>-1.8532815407474312E-2</v>
      </c>
      <c r="AA107" s="13">
        <v>0.12884445953278933</v>
      </c>
      <c r="AB107" s="146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278</v>
      </c>
      <c r="C108" s="47"/>
      <c r="D108" s="45">
        <v>1.6</v>
      </c>
      <c r="E108" s="45">
        <v>0.06</v>
      </c>
      <c r="F108" s="45">
        <v>0.3</v>
      </c>
      <c r="G108" s="45">
        <v>0.67</v>
      </c>
      <c r="H108" s="45">
        <v>0.47</v>
      </c>
      <c r="I108" s="45">
        <v>0.25</v>
      </c>
      <c r="J108" s="45">
        <v>1.0900000000000001</v>
      </c>
      <c r="K108" s="45">
        <v>0.85</v>
      </c>
      <c r="L108" s="45">
        <v>0.15</v>
      </c>
      <c r="M108" s="45">
        <v>0.19</v>
      </c>
      <c r="N108" s="45">
        <v>0</v>
      </c>
      <c r="O108" s="45" t="s">
        <v>279</v>
      </c>
      <c r="P108" s="45" t="s">
        <v>279</v>
      </c>
      <c r="Q108" s="45">
        <v>0</v>
      </c>
      <c r="R108" s="45">
        <v>0.94</v>
      </c>
      <c r="S108" s="45">
        <v>1.31</v>
      </c>
      <c r="T108" s="45">
        <v>1.37</v>
      </c>
      <c r="U108" s="45">
        <v>3.92</v>
      </c>
      <c r="V108" s="45">
        <v>0.81</v>
      </c>
      <c r="W108" s="45">
        <v>1.32</v>
      </c>
      <c r="X108" s="45" t="s">
        <v>279</v>
      </c>
      <c r="Y108" s="45">
        <v>0.38</v>
      </c>
      <c r="Z108" s="45">
        <v>0.28000000000000003</v>
      </c>
      <c r="AA108" s="45">
        <v>2.0299999999999998</v>
      </c>
      <c r="AB108" s="146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 t="s">
        <v>321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BM109" s="55"/>
    </row>
    <row r="110" spans="1:65">
      <c r="BM110" s="55"/>
    </row>
    <row r="111" spans="1:65" ht="15">
      <c r="B111" s="8" t="s">
        <v>520</v>
      </c>
      <c r="BM111" s="28" t="s">
        <v>66</v>
      </c>
    </row>
    <row r="112" spans="1:65" ht="15">
      <c r="A112" s="25" t="s">
        <v>16</v>
      </c>
      <c r="B112" s="18" t="s">
        <v>110</v>
      </c>
      <c r="C112" s="15" t="s">
        <v>111</v>
      </c>
      <c r="D112" s="16" t="s">
        <v>237</v>
      </c>
      <c r="E112" s="17" t="s">
        <v>237</v>
      </c>
      <c r="F112" s="17" t="s">
        <v>237</v>
      </c>
      <c r="G112" s="17" t="s">
        <v>237</v>
      </c>
      <c r="H112" s="17" t="s">
        <v>237</v>
      </c>
      <c r="I112" s="17" t="s">
        <v>237</v>
      </c>
      <c r="J112" s="17" t="s">
        <v>237</v>
      </c>
      <c r="K112" s="17" t="s">
        <v>237</v>
      </c>
      <c r="L112" s="17" t="s">
        <v>237</v>
      </c>
      <c r="M112" s="17" t="s">
        <v>237</v>
      </c>
      <c r="N112" s="17" t="s">
        <v>237</v>
      </c>
      <c r="O112" s="17" t="s">
        <v>237</v>
      </c>
      <c r="P112" s="17" t="s">
        <v>237</v>
      </c>
      <c r="Q112" s="17" t="s">
        <v>237</v>
      </c>
      <c r="R112" s="17" t="s">
        <v>237</v>
      </c>
      <c r="S112" s="17" t="s">
        <v>237</v>
      </c>
      <c r="T112" s="17" t="s">
        <v>237</v>
      </c>
      <c r="U112" s="17" t="s">
        <v>237</v>
      </c>
      <c r="V112" s="17" t="s">
        <v>237</v>
      </c>
      <c r="W112" s="17" t="s">
        <v>237</v>
      </c>
      <c r="X112" s="17" t="s">
        <v>237</v>
      </c>
      <c r="Y112" s="17" t="s">
        <v>237</v>
      </c>
      <c r="Z112" s="17" t="s">
        <v>237</v>
      </c>
      <c r="AA112" s="146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238</v>
      </c>
      <c r="C113" s="9" t="s">
        <v>238</v>
      </c>
      <c r="D113" s="144" t="s">
        <v>240</v>
      </c>
      <c r="E113" s="145" t="s">
        <v>241</v>
      </c>
      <c r="F113" s="145" t="s">
        <v>242</v>
      </c>
      <c r="G113" s="145" t="s">
        <v>243</v>
      </c>
      <c r="H113" s="145" t="s">
        <v>244</v>
      </c>
      <c r="I113" s="145" t="s">
        <v>245</v>
      </c>
      <c r="J113" s="145" t="s">
        <v>246</v>
      </c>
      <c r="K113" s="145" t="s">
        <v>247</v>
      </c>
      <c r="L113" s="145" t="s">
        <v>248</v>
      </c>
      <c r="M113" s="145" t="s">
        <v>249</v>
      </c>
      <c r="N113" s="145" t="s">
        <v>250</v>
      </c>
      <c r="O113" s="145" t="s">
        <v>251</v>
      </c>
      <c r="P113" s="145" t="s">
        <v>252</v>
      </c>
      <c r="Q113" s="145" t="s">
        <v>253</v>
      </c>
      <c r="R113" s="145" t="s">
        <v>254</v>
      </c>
      <c r="S113" s="145" t="s">
        <v>255</v>
      </c>
      <c r="T113" s="145" t="s">
        <v>257</v>
      </c>
      <c r="U113" s="145" t="s">
        <v>258</v>
      </c>
      <c r="V113" s="145" t="s">
        <v>259</v>
      </c>
      <c r="W113" s="145" t="s">
        <v>260</v>
      </c>
      <c r="X113" s="145" t="s">
        <v>261</v>
      </c>
      <c r="Y113" s="145" t="s">
        <v>262</v>
      </c>
      <c r="Z113" s="145" t="s">
        <v>267</v>
      </c>
      <c r="AA113" s="146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3</v>
      </c>
    </row>
    <row r="114" spans="1:65">
      <c r="A114" s="30"/>
      <c r="B114" s="19"/>
      <c r="C114" s="9"/>
      <c r="D114" s="10" t="s">
        <v>318</v>
      </c>
      <c r="E114" s="11" t="s">
        <v>318</v>
      </c>
      <c r="F114" s="11" t="s">
        <v>319</v>
      </c>
      <c r="G114" s="11" t="s">
        <v>115</v>
      </c>
      <c r="H114" s="11" t="s">
        <v>319</v>
      </c>
      <c r="I114" s="11" t="s">
        <v>319</v>
      </c>
      <c r="J114" s="11" t="s">
        <v>319</v>
      </c>
      <c r="K114" s="11" t="s">
        <v>318</v>
      </c>
      <c r="L114" s="11" t="s">
        <v>319</v>
      </c>
      <c r="M114" s="11" t="s">
        <v>318</v>
      </c>
      <c r="N114" s="11" t="s">
        <v>318</v>
      </c>
      <c r="O114" s="11" t="s">
        <v>319</v>
      </c>
      <c r="P114" s="11" t="s">
        <v>319</v>
      </c>
      <c r="Q114" s="11" t="s">
        <v>319</v>
      </c>
      <c r="R114" s="11" t="s">
        <v>318</v>
      </c>
      <c r="S114" s="11" t="s">
        <v>318</v>
      </c>
      <c r="T114" s="11" t="s">
        <v>318</v>
      </c>
      <c r="U114" s="11" t="s">
        <v>318</v>
      </c>
      <c r="V114" s="11" t="s">
        <v>319</v>
      </c>
      <c r="W114" s="11" t="s">
        <v>318</v>
      </c>
      <c r="X114" s="11" t="s">
        <v>319</v>
      </c>
      <c r="Y114" s="11" t="s">
        <v>115</v>
      </c>
      <c r="Z114" s="11" t="s">
        <v>318</v>
      </c>
      <c r="AA114" s="146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9"/>
      <c r="C115" s="9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146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8">
        <v>1</v>
      </c>
      <c r="C116" s="14">
        <v>1</v>
      </c>
      <c r="D116" s="22">
        <v>0.3</v>
      </c>
      <c r="E116" s="22">
        <v>0.33</v>
      </c>
      <c r="F116" s="22">
        <v>0.28999999999999998</v>
      </c>
      <c r="G116" s="22">
        <v>0.31012310281781352</v>
      </c>
      <c r="H116" s="22">
        <v>0.3</v>
      </c>
      <c r="I116" s="22">
        <v>0.3</v>
      </c>
      <c r="J116" s="141">
        <v>0.61</v>
      </c>
      <c r="K116" s="22">
        <v>0.32</v>
      </c>
      <c r="L116" s="22">
        <v>0.32</v>
      </c>
      <c r="M116" s="22">
        <v>0.28999999999999998</v>
      </c>
      <c r="N116" s="141">
        <v>0.24</v>
      </c>
      <c r="O116" s="22">
        <v>0.33</v>
      </c>
      <c r="P116" s="22">
        <v>0.33</v>
      </c>
      <c r="Q116" s="22">
        <v>0.31</v>
      </c>
      <c r="R116" s="22">
        <v>0.36</v>
      </c>
      <c r="S116" s="22">
        <v>0.33</v>
      </c>
      <c r="T116" s="22">
        <v>0.28999999999999998</v>
      </c>
      <c r="U116" s="22">
        <v>0.26</v>
      </c>
      <c r="V116" s="141">
        <v>0.6</v>
      </c>
      <c r="W116" s="141">
        <v>0.3</v>
      </c>
      <c r="X116" s="22">
        <v>0.33276724273247399</v>
      </c>
      <c r="Y116" s="141" t="s">
        <v>103</v>
      </c>
      <c r="Z116" s="22">
        <v>0.28999999999999998</v>
      </c>
      <c r="AA116" s="146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>
        <v>1</v>
      </c>
      <c r="C117" s="9">
        <v>2</v>
      </c>
      <c r="D117" s="11">
        <v>0.33</v>
      </c>
      <c r="E117" s="11">
        <v>0.26</v>
      </c>
      <c r="F117" s="11">
        <v>0.28999999999999998</v>
      </c>
      <c r="G117" s="11">
        <v>0.3441601315778135</v>
      </c>
      <c r="H117" s="11">
        <v>0.28999999999999998</v>
      </c>
      <c r="I117" s="11">
        <v>0.35</v>
      </c>
      <c r="J117" s="142">
        <v>0.56999999999999995</v>
      </c>
      <c r="K117" s="11">
        <v>0.32</v>
      </c>
      <c r="L117" s="148">
        <v>0.4</v>
      </c>
      <c r="M117" s="11">
        <v>0.27</v>
      </c>
      <c r="N117" s="148">
        <v>0.28999999999999998</v>
      </c>
      <c r="O117" s="11">
        <v>0.32</v>
      </c>
      <c r="P117" s="148">
        <v>0.41</v>
      </c>
      <c r="Q117" s="11">
        <v>0.31</v>
      </c>
      <c r="R117" s="11">
        <v>0.31</v>
      </c>
      <c r="S117" s="148">
        <v>0.37</v>
      </c>
      <c r="T117" s="11">
        <v>0.3</v>
      </c>
      <c r="U117" s="11">
        <v>0.28999999999999998</v>
      </c>
      <c r="V117" s="142">
        <v>0.5</v>
      </c>
      <c r="W117" s="142">
        <v>0.3</v>
      </c>
      <c r="X117" s="11">
        <v>0.31568437661169713</v>
      </c>
      <c r="Y117" s="142" t="s">
        <v>103</v>
      </c>
      <c r="Z117" s="11">
        <v>0.3</v>
      </c>
      <c r="AA117" s="146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24</v>
      </c>
    </row>
    <row r="118" spans="1:65">
      <c r="A118" s="30"/>
      <c r="B118" s="19">
        <v>1</v>
      </c>
      <c r="C118" s="9">
        <v>3</v>
      </c>
      <c r="D118" s="11">
        <v>0.3</v>
      </c>
      <c r="E118" s="11">
        <v>0.27</v>
      </c>
      <c r="F118" s="11">
        <v>0.31</v>
      </c>
      <c r="G118" s="11">
        <v>0.31748023035781353</v>
      </c>
      <c r="H118" s="11">
        <v>0.31</v>
      </c>
      <c r="I118" s="11">
        <v>0.31</v>
      </c>
      <c r="J118" s="142">
        <v>0.6</v>
      </c>
      <c r="K118" s="11">
        <v>0.3</v>
      </c>
      <c r="L118" s="11">
        <v>0.27</v>
      </c>
      <c r="M118" s="11">
        <v>0.28999999999999998</v>
      </c>
      <c r="N118" s="142">
        <v>0.25</v>
      </c>
      <c r="O118" s="11">
        <v>0.34</v>
      </c>
      <c r="P118" s="11">
        <v>0.3</v>
      </c>
      <c r="Q118" s="11">
        <v>0.34</v>
      </c>
      <c r="R118" s="11">
        <v>0.33</v>
      </c>
      <c r="S118" s="11">
        <v>0.33</v>
      </c>
      <c r="T118" s="11">
        <v>0.28999999999999998</v>
      </c>
      <c r="U118" s="11">
        <v>0.26</v>
      </c>
      <c r="V118" s="142">
        <v>0.5</v>
      </c>
      <c r="W118" s="142">
        <v>0.3</v>
      </c>
      <c r="X118" s="11">
        <v>0.33161198791199853</v>
      </c>
      <c r="Y118" s="142" t="s">
        <v>103</v>
      </c>
      <c r="Z118" s="11">
        <v>0.28000000000000003</v>
      </c>
      <c r="AA118" s="146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16</v>
      </c>
    </row>
    <row r="119" spans="1:65">
      <c r="A119" s="30"/>
      <c r="B119" s="19">
        <v>1</v>
      </c>
      <c r="C119" s="9">
        <v>4</v>
      </c>
      <c r="D119" s="11">
        <v>0.28999999999999998</v>
      </c>
      <c r="E119" s="11">
        <v>0.28000000000000003</v>
      </c>
      <c r="F119" s="11">
        <v>0.32</v>
      </c>
      <c r="G119" s="11">
        <v>0.32179049281781352</v>
      </c>
      <c r="H119" s="11">
        <v>0.32</v>
      </c>
      <c r="I119" s="11">
        <v>0.32</v>
      </c>
      <c r="J119" s="142">
        <v>0.55000000000000004</v>
      </c>
      <c r="K119" s="11">
        <v>0.32</v>
      </c>
      <c r="L119" s="11">
        <v>0.36</v>
      </c>
      <c r="M119" s="11">
        <v>0.31</v>
      </c>
      <c r="N119" s="142">
        <v>0.24</v>
      </c>
      <c r="O119" s="11">
        <v>0.34</v>
      </c>
      <c r="P119" s="11">
        <v>0.33</v>
      </c>
      <c r="Q119" s="11">
        <v>0.31</v>
      </c>
      <c r="R119" s="11">
        <v>0.36</v>
      </c>
      <c r="S119" s="11">
        <v>0.33</v>
      </c>
      <c r="T119" s="11">
        <v>0.28999999999999998</v>
      </c>
      <c r="U119" s="11">
        <v>0.26</v>
      </c>
      <c r="V119" s="142">
        <v>0.5</v>
      </c>
      <c r="W119" s="142">
        <v>0.3</v>
      </c>
      <c r="X119" s="11">
        <v>0.32858866442460233</v>
      </c>
      <c r="Y119" s="142" t="s">
        <v>103</v>
      </c>
      <c r="Z119" s="11">
        <v>0.3</v>
      </c>
      <c r="AA119" s="146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0.30938721334358826</v>
      </c>
    </row>
    <row r="120" spans="1:65">
      <c r="A120" s="30"/>
      <c r="B120" s="19">
        <v>1</v>
      </c>
      <c r="C120" s="9">
        <v>5</v>
      </c>
      <c r="D120" s="11">
        <v>0.31</v>
      </c>
      <c r="E120" s="11">
        <v>0.28999999999999998</v>
      </c>
      <c r="F120" s="11">
        <v>0.3</v>
      </c>
      <c r="G120" s="11">
        <v>0.342149490337814</v>
      </c>
      <c r="H120" s="11">
        <v>0.31</v>
      </c>
      <c r="I120" s="11">
        <v>0.32</v>
      </c>
      <c r="J120" s="142">
        <v>0.59</v>
      </c>
      <c r="K120" s="11">
        <v>0.28999999999999998</v>
      </c>
      <c r="L120" s="11">
        <v>0.31</v>
      </c>
      <c r="M120" s="11">
        <v>0.31</v>
      </c>
      <c r="N120" s="142">
        <v>0.23</v>
      </c>
      <c r="O120" s="11">
        <v>0.32</v>
      </c>
      <c r="P120" s="11">
        <v>0.33</v>
      </c>
      <c r="Q120" s="11">
        <v>0.34</v>
      </c>
      <c r="R120" s="11">
        <v>0.34</v>
      </c>
      <c r="S120" s="11">
        <v>0.35</v>
      </c>
      <c r="T120" s="11">
        <v>0.27</v>
      </c>
      <c r="U120" s="11">
        <v>0.27</v>
      </c>
      <c r="V120" s="142">
        <v>0.6</v>
      </c>
      <c r="W120" s="142">
        <v>0.3</v>
      </c>
      <c r="X120" s="11">
        <v>0.33245142867414901</v>
      </c>
      <c r="Y120" s="142" t="s">
        <v>103</v>
      </c>
      <c r="Z120" s="11">
        <v>0.3</v>
      </c>
      <c r="AA120" s="146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20</v>
      </c>
    </row>
    <row r="121" spans="1:65">
      <c r="A121" s="30"/>
      <c r="B121" s="19">
        <v>1</v>
      </c>
      <c r="C121" s="9">
        <v>6</v>
      </c>
      <c r="D121" s="11">
        <v>0.3</v>
      </c>
      <c r="E121" s="11">
        <v>0.28000000000000003</v>
      </c>
      <c r="F121" s="11">
        <v>0.28999999999999998</v>
      </c>
      <c r="G121" s="11">
        <v>0.32479027673781358</v>
      </c>
      <c r="H121" s="11">
        <v>0.31</v>
      </c>
      <c r="I121" s="11">
        <v>0.3</v>
      </c>
      <c r="J121" s="142">
        <v>0.64</v>
      </c>
      <c r="K121" s="11">
        <v>0.28000000000000003</v>
      </c>
      <c r="L121" s="11">
        <v>0.28000000000000003</v>
      </c>
      <c r="M121" s="11">
        <v>0.28000000000000003</v>
      </c>
      <c r="N121" s="142">
        <v>0.25</v>
      </c>
      <c r="O121" s="11">
        <v>0.31</v>
      </c>
      <c r="P121" s="11">
        <v>0.32</v>
      </c>
      <c r="Q121" s="11">
        <v>0.33</v>
      </c>
      <c r="R121" s="11">
        <v>0.31</v>
      </c>
      <c r="S121" s="11">
        <v>0.33</v>
      </c>
      <c r="T121" s="11">
        <v>0.3</v>
      </c>
      <c r="U121" s="11">
        <v>0.27</v>
      </c>
      <c r="V121" s="142">
        <v>0.5</v>
      </c>
      <c r="W121" s="142">
        <v>0.3</v>
      </c>
      <c r="X121" s="11">
        <v>0.33822161610573437</v>
      </c>
      <c r="Y121" s="142" t="s">
        <v>103</v>
      </c>
      <c r="Z121" s="11">
        <v>0.3</v>
      </c>
      <c r="AA121" s="146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20" t="s">
        <v>274</v>
      </c>
      <c r="C122" s="12"/>
      <c r="D122" s="23">
        <v>0.30499999999999999</v>
      </c>
      <c r="E122" s="23">
        <v>0.28500000000000003</v>
      </c>
      <c r="F122" s="23">
        <v>0.3</v>
      </c>
      <c r="G122" s="23">
        <v>0.32674895410781363</v>
      </c>
      <c r="H122" s="23">
        <v>0.3066666666666667</v>
      </c>
      <c r="I122" s="23">
        <v>0.31666666666666671</v>
      </c>
      <c r="J122" s="23">
        <v>0.59333333333333338</v>
      </c>
      <c r="K122" s="23">
        <v>0.30499999999999999</v>
      </c>
      <c r="L122" s="23">
        <v>0.32333333333333336</v>
      </c>
      <c r="M122" s="23">
        <v>0.29166666666666669</v>
      </c>
      <c r="N122" s="23">
        <v>0.25</v>
      </c>
      <c r="O122" s="23">
        <v>0.32666666666666672</v>
      </c>
      <c r="P122" s="23">
        <v>0.33666666666666667</v>
      </c>
      <c r="Q122" s="23">
        <v>0.32333333333333336</v>
      </c>
      <c r="R122" s="23">
        <v>0.33499999999999996</v>
      </c>
      <c r="S122" s="23">
        <v>0.34</v>
      </c>
      <c r="T122" s="23">
        <v>0.28999999999999998</v>
      </c>
      <c r="U122" s="23">
        <v>0.26833333333333337</v>
      </c>
      <c r="V122" s="23">
        <v>0.53333333333333333</v>
      </c>
      <c r="W122" s="23">
        <v>0.3</v>
      </c>
      <c r="X122" s="23">
        <v>0.32988755274344256</v>
      </c>
      <c r="Y122" s="23" t="s">
        <v>740</v>
      </c>
      <c r="Z122" s="23">
        <v>0.29499999999999998</v>
      </c>
      <c r="AA122" s="146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275</v>
      </c>
      <c r="C123" s="29"/>
      <c r="D123" s="11">
        <v>0.3</v>
      </c>
      <c r="E123" s="11">
        <v>0.28000000000000003</v>
      </c>
      <c r="F123" s="11">
        <v>0.29499999999999998</v>
      </c>
      <c r="G123" s="11">
        <v>0.32329038477781358</v>
      </c>
      <c r="H123" s="11">
        <v>0.31</v>
      </c>
      <c r="I123" s="11">
        <v>0.315</v>
      </c>
      <c r="J123" s="11">
        <v>0.59499999999999997</v>
      </c>
      <c r="K123" s="11">
        <v>0.31</v>
      </c>
      <c r="L123" s="11">
        <v>0.315</v>
      </c>
      <c r="M123" s="11">
        <v>0.28999999999999998</v>
      </c>
      <c r="N123" s="11">
        <v>0.245</v>
      </c>
      <c r="O123" s="11">
        <v>0.32500000000000001</v>
      </c>
      <c r="P123" s="11">
        <v>0.33</v>
      </c>
      <c r="Q123" s="11">
        <v>0.32</v>
      </c>
      <c r="R123" s="11">
        <v>0.33500000000000002</v>
      </c>
      <c r="S123" s="11">
        <v>0.33</v>
      </c>
      <c r="T123" s="11">
        <v>0.28999999999999998</v>
      </c>
      <c r="U123" s="11">
        <v>0.26500000000000001</v>
      </c>
      <c r="V123" s="11">
        <v>0.5</v>
      </c>
      <c r="W123" s="11">
        <v>0.3</v>
      </c>
      <c r="X123" s="11">
        <v>0.33203170829307377</v>
      </c>
      <c r="Y123" s="11" t="s">
        <v>740</v>
      </c>
      <c r="Z123" s="11">
        <v>0.3</v>
      </c>
      <c r="AA123" s="146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276</v>
      </c>
      <c r="C124" s="29"/>
      <c r="D124" s="24">
        <v>1.3784048752090234E-2</v>
      </c>
      <c r="E124" s="24">
        <v>2.4289915602982236E-2</v>
      </c>
      <c r="F124" s="24">
        <v>1.2649110640673528E-2</v>
      </c>
      <c r="G124" s="24">
        <v>1.3646073014157436E-2</v>
      </c>
      <c r="H124" s="24">
        <v>1.0327955589886455E-2</v>
      </c>
      <c r="I124" s="24">
        <v>1.8618986725025252E-2</v>
      </c>
      <c r="J124" s="24">
        <v>3.1411250638372655E-2</v>
      </c>
      <c r="K124" s="24">
        <v>1.7606816861659012E-2</v>
      </c>
      <c r="L124" s="24">
        <v>4.9261208538429767E-2</v>
      </c>
      <c r="M124" s="24">
        <v>1.6020819787597212E-2</v>
      </c>
      <c r="N124" s="24">
        <v>2.0976176963403023E-2</v>
      </c>
      <c r="O124" s="24">
        <v>1.2110601416389978E-2</v>
      </c>
      <c r="P124" s="24">
        <v>3.7771241264574096E-2</v>
      </c>
      <c r="Q124" s="24">
        <v>1.5055453054181633E-2</v>
      </c>
      <c r="R124" s="24">
        <v>2.2583179581272424E-2</v>
      </c>
      <c r="S124" s="24">
        <v>1.6733200530681502E-2</v>
      </c>
      <c r="T124" s="24">
        <v>1.0954451150103312E-2</v>
      </c>
      <c r="U124" s="24">
        <v>1.1690451944500111E-2</v>
      </c>
      <c r="V124" s="24">
        <v>5.1639777949432218E-2</v>
      </c>
      <c r="W124" s="24">
        <v>0</v>
      </c>
      <c r="X124" s="24">
        <v>7.6251385048723384E-3</v>
      </c>
      <c r="Y124" s="24" t="s">
        <v>740</v>
      </c>
      <c r="Z124" s="24">
        <v>8.3666002653407442E-3</v>
      </c>
      <c r="AA124" s="198"/>
      <c r="AB124" s="199"/>
      <c r="AC124" s="199"/>
      <c r="AD124" s="199"/>
      <c r="AE124" s="199"/>
      <c r="AF124" s="199"/>
      <c r="AG124" s="199"/>
      <c r="AH124" s="199"/>
      <c r="AI124" s="199"/>
      <c r="AJ124" s="199"/>
      <c r="AK124" s="199"/>
      <c r="AL124" s="199"/>
      <c r="AM124" s="199"/>
      <c r="AN124" s="199"/>
      <c r="AO124" s="199"/>
      <c r="AP124" s="199"/>
      <c r="AQ124" s="199"/>
      <c r="AR124" s="199"/>
      <c r="AS124" s="199"/>
      <c r="AT124" s="199"/>
      <c r="AU124" s="199"/>
      <c r="AV124" s="199"/>
      <c r="AW124" s="199"/>
      <c r="AX124" s="199"/>
      <c r="AY124" s="199"/>
      <c r="AZ124" s="199"/>
      <c r="BA124" s="199"/>
      <c r="BB124" s="199"/>
      <c r="BC124" s="199"/>
      <c r="BD124" s="199"/>
      <c r="BE124" s="199"/>
      <c r="BF124" s="199"/>
      <c r="BG124" s="199"/>
      <c r="BH124" s="199"/>
      <c r="BI124" s="199"/>
      <c r="BJ124" s="199"/>
      <c r="BK124" s="199"/>
      <c r="BL124" s="199"/>
      <c r="BM124" s="56"/>
    </row>
    <row r="125" spans="1:65">
      <c r="A125" s="30"/>
      <c r="B125" s="3" t="s">
        <v>86</v>
      </c>
      <c r="C125" s="29"/>
      <c r="D125" s="13">
        <v>4.519360246586962E-2</v>
      </c>
      <c r="E125" s="13">
        <v>8.5227774045551694E-2</v>
      </c>
      <c r="F125" s="13">
        <v>4.2163702135578428E-2</v>
      </c>
      <c r="G125" s="13">
        <v>4.1763172743484275E-2</v>
      </c>
      <c r="H125" s="13">
        <v>3.3678116053977566E-2</v>
      </c>
      <c r="I125" s="13">
        <v>5.879680018429026E-2</v>
      </c>
      <c r="J125" s="13">
        <v>5.2940310064673007E-2</v>
      </c>
      <c r="K125" s="13">
        <v>5.7727268398882009E-2</v>
      </c>
      <c r="L125" s="13">
        <v>0.15235425321163845</v>
      </c>
      <c r="M125" s="13">
        <v>5.4928524986047576E-2</v>
      </c>
      <c r="N125" s="13">
        <v>8.3904707853612093E-2</v>
      </c>
      <c r="O125" s="13">
        <v>3.7073269642010132E-2</v>
      </c>
      <c r="P125" s="13">
        <v>0.1121918057363587</v>
      </c>
      <c r="Q125" s="13">
        <v>4.6563256868602985E-2</v>
      </c>
      <c r="R125" s="13">
        <v>6.7412476362007243E-2</v>
      </c>
      <c r="S125" s="13">
        <v>4.9215295678475005E-2</v>
      </c>
      <c r="T125" s="13">
        <v>3.7773969483114872E-2</v>
      </c>
      <c r="U125" s="13">
        <v>4.3566901656522147E-2</v>
      </c>
      <c r="V125" s="13">
        <v>9.6824583655185412E-2</v>
      </c>
      <c r="W125" s="13">
        <v>0</v>
      </c>
      <c r="X125" s="13">
        <v>2.3114356517726812E-2</v>
      </c>
      <c r="Y125" s="13" t="s">
        <v>740</v>
      </c>
      <c r="Z125" s="13">
        <v>2.8361356831663541E-2</v>
      </c>
      <c r="AA125" s="146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3" t="s">
        <v>277</v>
      </c>
      <c r="C126" s="29"/>
      <c r="D126" s="13">
        <v>-1.4180331811955216E-2</v>
      </c>
      <c r="E126" s="13">
        <v>-7.8824244480023675E-2</v>
      </c>
      <c r="F126" s="13">
        <v>-3.0341309978972442E-2</v>
      </c>
      <c r="G126" s="13">
        <v>5.6116542686411419E-2</v>
      </c>
      <c r="H126" s="13">
        <v>-8.7933390896161034E-3</v>
      </c>
      <c r="I126" s="13">
        <v>2.3528617244418237E-2</v>
      </c>
      <c r="J126" s="13">
        <v>0.91776940915269933</v>
      </c>
      <c r="K126" s="13">
        <v>-1.4180331811955216E-2</v>
      </c>
      <c r="L126" s="13">
        <v>4.5076588133774242E-2</v>
      </c>
      <c r="M126" s="13">
        <v>-5.7276273590667559E-2</v>
      </c>
      <c r="N126" s="13">
        <v>-0.19195109164914359</v>
      </c>
      <c r="O126" s="13">
        <v>5.5850573578452467E-2</v>
      </c>
      <c r="P126" s="13">
        <v>8.8172529912486697E-2</v>
      </c>
      <c r="Q126" s="13">
        <v>4.5076588133774242E-2</v>
      </c>
      <c r="R126" s="13">
        <v>8.2785537190147362E-2</v>
      </c>
      <c r="S126" s="13">
        <v>9.8946515357164699E-2</v>
      </c>
      <c r="T126" s="13">
        <v>-6.2663266313006671E-2</v>
      </c>
      <c r="U126" s="13">
        <v>-0.13269417170341402</v>
      </c>
      <c r="V126" s="13">
        <v>0.72383767114849351</v>
      </c>
      <c r="W126" s="13">
        <v>-3.0341309978972442E-2</v>
      </c>
      <c r="X126" s="13">
        <v>6.6261107491497162E-2</v>
      </c>
      <c r="Y126" s="13" t="s">
        <v>740</v>
      </c>
      <c r="Z126" s="13">
        <v>-4.6502288145989557E-2</v>
      </c>
      <c r="AA126" s="146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46" t="s">
        <v>278</v>
      </c>
      <c r="C127" s="47"/>
      <c r="D127" s="45">
        <v>0.55000000000000004</v>
      </c>
      <c r="E127" s="45">
        <v>1.29</v>
      </c>
      <c r="F127" s="45">
        <v>0.74</v>
      </c>
      <c r="G127" s="45">
        <v>0.25</v>
      </c>
      <c r="H127" s="45">
        <v>0.49</v>
      </c>
      <c r="I127" s="45">
        <v>0.12</v>
      </c>
      <c r="J127" s="45">
        <v>10.050000000000001</v>
      </c>
      <c r="K127" s="45">
        <v>0.55000000000000004</v>
      </c>
      <c r="L127" s="45">
        <v>0.12</v>
      </c>
      <c r="M127" s="45">
        <v>1.04</v>
      </c>
      <c r="N127" s="45">
        <v>2.57</v>
      </c>
      <c r="O127" s="45">
        <v>0.25</v>
      </c>
      <c r="P127" s="45">
        <v>0.61</v>
      </c>
      <c r="Q127" s="45">
        <v>0.12</v>
      </c>
      <c r="R127" s="45">
        <v>0.55000000000000004</v>
      </c>
      <c r="S127" s="45">
        <v>0.74</v>
      </c>
      <c r="T127" s="45">
        <v>1.1000000000000001</v>
      </c>
      <c r="U127" s="45">
        <v>1.9</v>
      </c>
      <c r="V127" s="45">
        <v>7.85</v>
      </c>
      <c r="W127" s="45" t="s">
        <v>279</v>
      </c>
      <c r="X127" s="45">
        <v>0.36</v>
      </c>
      <c r="Y127" s="45">
        <v>80.180000000000007</v>
      </c>
      <c r="Z127" s="45">
        <v>0.92</v>
      </c>
      <c r="AA127" s="146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1" t="s">
        <v>322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BM128" s="55"/>
    </row>
    <row r="129" spans="1:65">
      <c r="BM129" s="55"/>
    </row>
    <row r="130" spans="1:65" ht="15">
      <c r="B130" s="8" t="s">
        <v>521</v>
      </c>
      <c r="BM130" s="28" t="s">
        <v>66</v>
      </c>
    </row>
    <row r="131" spans="1:65" ht="15">
      <c r="A131" s="25" t="s">
        <v>50</v>
      </c>
      <c r="B131" s="18" t="s">
        <v>110</v>
      </c>
      <c r="C131" s="15" t="s">
        <v>111</v>
      </c>
      <c r="D131" s="16" t="s">
        <v>237</v>
      </c>
      <c r="E131" s="17" t="s">
        <v>237</v>
      </c>
      <c r="F131" s="17" t="s">
        <v>237</v>
      </c>
      <c r="G131" s="17" t="s">
        <v>237</v>
      </c>
      <c r="H131" s="17" t="s">
        <v>237</v>
      </c>
      <c r="I131" s="17" t="s">
        <v>237</v>
      </c>
      <c r="J131" s="17" t="s">
        <v>237</v>
      </c>
      <c r="K131" s="17" t="s">
        <v>237</v>
      </c>
      <c r="L131" s="17" t="s">
        <v>237</v>
      </c>
      <c r="M131" s="17" t="s">
        <v>237</v>
      </c>
      <c r="N131" s="17" t="s">
        <v>237</v>
      </c>
      <c r="O131" s="17" t="s">
        <v>237</v>
      </c>
      <c r="P131" s="17" t="s">
        <v>237</v>
      </c>
      <c r="Q131" s="17" t="s">
        <v>237</v>
      </c>
      <c r="R131" s="17" t="s">
        <v>237</v>
      </c>
      <c r="S131" s="17" t="s">
        <v>237</v>
      </c>
      <c r="T131" s="17" t="s">
        <v>237</v>
      </c>
      <c r="U131" s="17" t="s">
        <v>237</v>
      </c>
      <c r="V131" s="17" t="s">
        <v>237</v>
      </c>
      <c r="W131" s="17" t="s">
        <v>237</v>
      </c>
      <c r="X131" s="17" t="s">
        <v>237</v>
      </c>
      <c r="Y131" s="17" t="s">
        <v>237</v>
      </c>
      <c r="Z131" s="17" t="s">
        <v>237</v>
      </c>
      <c r="AA131" s="17" t="s">
        <v>237</v>
      </c>
      <c r="AB131" s="146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9" t="s">
        <v>238</v>
      </c>
      <c r="C132" s="9" t="s">
        <v>238</v>
      </c>
      <c r="D132" s="144" t="s">
        <v>240</v>
      </c>
      <c r="E132" s="145" t="s">
        <v>241</v>
      </c>
      <c r="F132" s="145" t="s">
        <v>242</v>
      </c>
      <c r="G132" s="145" t="s">
        <v>243</v>
      </c>
      <c r="H132" s="145" t="s">
        <v>244</v>
      </c>
      <c r="I132" s="145" t="s">
        <v>245</v>
      </c>
      <c r="J132" s="145" t="s">
        <v>246</v>
      </c>
      <c r="K132" s="145" t="s">
        <v>247</v>
      </c>
      <c r="L132" s="145" t="s">
        <v>248</v>
      </c>
      <c r="M132" s="145" t="s">
        <v>249</v>
      </c>
      <c r="N132" s="145" t="s">
        <v>250</v>
      </c>
      <c r="O132" s="145" t="s">
        <v>251</v>
      </c>
      <c r="P132" s="145" t="s">
        <v>252</v>
      </c>
      <c r="Q132" s="145" t="s">
        <v>253</v>
      </c>
      <c r="R132" s="145" t="s">
        <v>254</v>
      </c>
      <c r="S132" s="145" t="s">
        <v>255</v>
      </c>
      <c r="T132" s="145" t="s">
        <v>256</v>
      </c>
      <c r="U132" s="145" t="s">
        <v>257</v>
      </c>
      <c r="V132" s="145" t="s">
        <v>258</v>
      </c>
      <c r="W132" s="145" t="s">
        <v>259</v>
      </c>
      <c r="X132" s="145" t="s">
        <v>260</v>
      </c>
      <c r="Y132" s="145" t="s">
        <v>261</v>
      </c>
      <c r="Z132" s="145" t="s">
        <v>262</v>
      </c>
      <c r="AA132" s="145" t="s">
        <v>267</v>
      </c>
      <c r="AB132" s="146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 t="s">
        <v>1</v>
      </c>
    </row>
    <row r="133" spans="1:65">
      <c r="A133" s="30"/>
      <c r="B133" s="19"/>
      <c r="C133" s="9"/>
      <c r="D133" s="10" t="s">
        <v>318</v>
      </c>
      <c r="E133" s="11" t="s">
        <v>318</v>
      </c>
      <c r="F133" s="11" t="s">
        <v>115</v>
      </c>
      <c r="G133" s="11" t="s">
        <v>115</v>
      </c>
      <c r="H133" s="11" t="s">
        <v>115</v>
      </c>
      <c r="I133" s="11" t="s">
        <v>318</v>
      </c>
      <c r="J133" s="11" t="s">
        <v>115</v>
      </c>
      <c r="K133" s="11" t="s">
        <v>318</v>
      </c>
      <c r="L133" s="11" t="s">
        <v>319</v>
      </c>
      <c r="M133" s="11" t="s">
        <v>318</v>
      </c>
      <c r="N133" s="11" t="s">
        <v>318</v>
      </c>
      <c r="O133" s="11" t="s">
        <v>319</v>
      </c>
      <c r="P133" s="11" t="s">
        <v>319</v>
      </c>
      <c r="Q133" s="11" t="s">
        <v>319</v>
      </c>
      <c r="R133" s="11" t="s">
        <v>318</v>
      </c>
      <c r="S133" s="11" t="s">
        <v>318</v>
      </c>
      <c r="T133" s="11" t="s">
        <v>115</v>
      </c>
      <c r="U133" s="11" t="s">
        <v>318</v>
      </c>
      <c r="V133" s="11" t="s">
        <v>318</v>
      </c>
      <c r="W133" s="11" t="s">
        <v>115</v>
      </c>
      <c r="X133" s="11" t="s">
        <v>318</v>
      </c>
      <c r="Y133" s="11" t="s">
        <v>319</v>
      </c>
      <c r="Z133" s="11" t="s">
        <v>115</v>
      </c>
      <c r="AA133" s="11" t="s">
        <v>318</v>
      </c>
      <c r="AB133" s="146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</v>
      </c>
    </row>
    <row r="134" spans="1:65">
      <c r="A134" s="30"/>
      <c r="B134" s="19"/>
      <c r="C134" s="9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146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3</v>
      </c>
    </row>
    <row r="135" spans="1:65">
      <c r="A135" s="30"/>
      <c r="B135" s="18">
        <v>1</v>
      </c>
      <c r="C135" s="14">
        <v>1</v>
      </c>
      <c r="D135" s="141">
        <v>1.52</v>
      </c>
      <c r="E135" s="22">
        <v>1.6200000000000003</v>
      </c>
      <c r="F135" s="22">
        <v>1.5699999999999998</v>
      </c>
      <c r="G135" s="22">
        <v>1.5848810781490881</v>
      </c>
      <c r="H135" s="22">
        <v>1.5214000000000001</v>
      </c>
      <c r="I135" s="22">
        <v>1.5810000000000002</v>
      </c>
      <c r="J135" s="141">
        <v>1.58</v>
      </c>
      <c r="K135" s="22">
        <v>1.56</v>
      </c>
      <c r="L135" s="22">
        <v>1.5302</v>
      </c>
      <c r="M135" s="22">
        <v>1.59</v>
      </c>
      <c r="N135" s="22">
        <v>1.52</v>
      </c>
      <c r="O135" s="22">
        <v>1.5700000000000003</v>
      </c>
      <c r="P135" s="22">
        <v>1.56</v>
      </c>
      <c r="Q135" s="22">
        <v>1.53</v>
      </c>
      <c r="R135" s="22">
        <v>1.49</v>
      </c>
      <c r="S135" s="22">
        <v>1.6099999999999999</v>
      </c>
      <c r="T135" s="22">
        <v>1.5734537615566899</v>
      </c>
      <c r="U135" s="141">
        <v>1.8082</v>
      </c>
      <c r="V135" s="22">
        <v>1.58</v>
      </c>
      <c r="W135" s="22">
        <v>1.5649999999999999</v>
      </c>
      <c r="X135" s="141">
        <v>1.5</v>
      </c>
      <c r="Y135" s="22">
        <v>1.5401428713359997</v>
      </c>
      <c r="Z135" s="22">
        <v>1.5223</v>
      </c>
      <c r="AA135" s="22">
        <v>1.53</v>
      </c>
      <c r="AB135" s="146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</v>
      </c>
    </row>
    <row r="136" spans="1:65">
      <c r="A136" s="30"/>
      <c r="B136" s="19">
        <v>1</v>
      </c>
      <c r="C136" s="9">
        <v>2</v>
      </c>
      <c r="D136" s="142">
        <v>1.44</v>
      </c>
      <c r="E136" s="11">
        <v>1.58</v>
      </c>
      <c r="F136" s="11">
        <v>1.58</v>
      </c>
      <c r="G136" s="11">
        <v>1.4954626874581038</v>
      </c>
      <c r="H136" s="11">
        <v>1.5232000000000001</v>
      </c>
      <c r="I136" s="11">
        <v>1.552</v>
      </c>
      <c r="J136" s="142">
        <v>1.68</v>
      </c>
      <c r="K136" s="11">
        <v>1.59</v>
      </c>
      <c r="L136" s="11">
        <v>1.5406</v>
      </c>
      <c r="M136" s="11">
        <v>1.5700000000000003</v>
      </c>
      <c r="N136" s="11">
        <v>1.53</v>
      </c>
      <c r="O136" s="11">
        <v>1.59</v>
      </c>
      <c r="P136" s="11">
        <v>1.55</v>
      </c>
      <c r="Q136" s="11">
        <v>1.6</v>
      </c>
      <c r="R136" s="11">
        <v>1.52</v>
      </c>
      <c r="S136" s="11">
        <v>1.6099999999999999</v>
      </c>
      <c r="T136" s="11">
        <v>1.5789562164459698</v>
      </c>
      <c r="U136" s="142">
        <v>1.8266</v>
      </c>
      <c r="V136" s="11">
        <v>1.6099999999999999</v>
      </c>
      <c r="W136" s="11">
        <v>1.5369999999999999</v>
      </c>
      <c r="X136" s="142">
        <v>1.5</v>
      </c>
      <c r="Y136" s="11">
        <v>1.5839372658140001</v>
      </c>
      <c r="Z136" s="148">
        <v>1.4216</v>
      </c>
      <c r="AA136" s="11">
        <v>1.52</v>
      </c>
      <c r="AB136" s="146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 t="e">
        <v>#N/A</v>
      </c>
    </row>
    <row r="137" spans="1:65">
      <c r="A137" s="30"/>
      <c r="B137" s="19">
        <v>1</v>
      </c>
      <c r="C137" s="9">
        <v>3</v>
      </c>
      <c r="D137" s="142">
        <v>1.5</v>
      </c>
      <c r="E137" s="11">
        <v>1.53</v>
      </c>
      <c r="F137" s="11">
        <v>1.5699999999999998</v>
      </c>
      <c r="G137" s="11">
        <v>1.5490782189458254</v>
      </c>
      <c r="H137" s="11">
        <v>1.5358000000000001</v>
      </c>
      <c r="I137" s="11">
        <v>1.5209999999999999</v>
      </c>
      <c r="J137" s="142">
        <v>1.59</v>
      </c>
      <c r="K137" s="11">
        <v>1.6</v>
      </c>
      <c r="L137" s="11">
        <v>1.5624</v>
      </c>
      <c r="M137" s="11">
        <v>1.5700000000000003</v>
      </c>
      <c r="N137" s="11">
        <v>1.48</v>
      </c>
      <c r="O137" s="11">
        <v>1.55</v>
      </c>
      <c r="P137" s="11">
        <v>1.56</v>
      </c>
      <c r="Q137" s="11">
        <v>1.6200000000000003</v>
      </c>
      <c r="R137" s="11">
        <v>1.51</v>
      </c>
      <c r="S137" s="11">
        <v>1.52</v>
      </c>
      <c r="T137" s="11">
        <v>1.57175540171027</v>
      </c>
      <c r="U137" s="142">
        <v>1.8294000000000001</v>
      </c>
      <c r="V137" s="11">
        <v>1.52</v>
      </c>
      <c r="W137" s="11">
        <v>1.5580000000000001</v>
      </c>
      <c r="X137" s="142">
        <v>1.5</v>
      </c>
      <c r="Y137" s="11">
        <v>1.5454051098214998</v>
      </c>
      <c r="Z137" s="11">
        <v>1.5433999999999999</v>
      </c>
      <c r="AA137" s="11">
        <v>1.54</v>
      </c>
      <c r="AB137" s="146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16</v>
      </c>
    </row>
    <row r="138" spans="1:65">
      <c r="A138" s="30"/>
      <c r="B138" s="19">
        <v>1</v>
      </c>
      <c r="C138" s="9">
        <v>4</v>
      </c>
      <c r="D138" s="142">
        <v>1.43</v>
      </c>
      <c r="E138" s="11">
        <v>1.59</v>
      </c>
      <c r="F138" s="11">
        <v>1.5699999999999998</v>
      </c>
      <c r="G138" s="11">
        <v>1.5580801002821687</v>
      </c>
      <c r="H138" s="11">
        <v>1.5322</v>
      </c>
      <c r="I138" s="11">
        <v>1.6120000000000003</v>
      </c>
      <c r="J138" s="142">
        <v>1.66</v>
      </c>
      <c r="K138" s="11">
        <v>1.52</v>
      </c>
      <c r="L138" s="11">
        <v>1.53</v>
      </c>
      <c r="M138" s="11">
        <v>1.5700000000000003</v>
      </c>
      <c r="N138" s="11">
        <v>1.49</v>
      </c>
      <c r="O138" s="11">
        <v>1.5700000000000003</v>
      </c>
      <c r="P138" s="11">
        <v>1.53</v>
      </c>
      <c r="Q138" s="11">
        <v>1.56</v>
      </c>
      <c r="R138" s="11">
        <v>1.53</v>
      </c>
      <c r="S138" s="11">
        <v>1.55</v>
      </c>
      <c r="T138" s="11">
        <v>1.5729513066674101</v>
      </c>
      <c r="U138" s="142">
        <v>1.8250999999999999</v>
      </c>
      <c r="V138" s="11">
        <v>1.5700000000000003</v>
      </c>
      <c r="W138" s="11">
        <v>1.544</v>
      </c>
      <c r="X138" s="142">
        <v>1.46</v>
      </c>
      <c r="Y138" s="11">
        <v>1.5398638511624998</v>
      </c>
      <c r="Z138" s="11">
        <v>1.4661999999999999</v>
      </c>
      <c r="AA138" s="11">
        <v>1.54</v>
      </c>
      <c r="AB138" s="146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1.5539971662958405</v>
      </c>
    </row>
    <row r="139" spans="1:65">
      <c r="A139" s="30"/>
      <c r="B139" s="19">
        <v>1</v>
      </c>
      <c r="C139" s="9">
        <v>5</v>
      </c>
      <c r="D139" s="142">
        <v>1.5</v>
      </c>
      <c r="E139" s="11">
        <v>1.55</v>
      </c>
      <c r="F139" s="11">
        <v>1.5599999999999998</v>
      </c>
      <c r="G139" s="11">
        <v>1.5522999191548696</v>
      </c>
      <c r="H139" s="11">
        <v>1.5455999999999999</v>
      </c>
      <c r="I139" s="11">
        <v>1.5549999999999999</v>
      </c>
      <c r="J139" s="142">
        <v>1.63</v>
      </c>
      <c r="K139" s="11">
        <v>1.54</v>
      </c>
      <c r="L139" s="11">
        <v>1.5019</v>
      </c>
      <c r="M139" s="11">
        <v>1.55</v>
      </c>
      <c r="N139" s="11">
        <v>1.52</v>
      </c>
      <c r="O139" s="11">
        <v>1.5700000000000003</v>
      </c>
      <c r="P139" s="11">
        <v>1.54</v>
      </c>
      <c r="Q139" s="11">
        <v>1.55</v>
      </c>
      <c r="R139" s="11">
        <v>1.51</v>
      </c>
      <c r="S139" s="11">
        <v>1.6</v>
      </c>
      <c r="T139" s="11">
        <v>1.5718259323566928</v>
      </c>
      <c r="U139" s="142">
        <v>1.8026</v>
      </c>
      <c r="V139" s="11">
        <v>1.5700000000000003</v>
      </c>
      <c r="W139" s="11">
        <v>1.5509999999999999</v>
      </c>
      <c r="X139" s="142">
        <v>1.45</v>
      </c>
      <c r="Y139" s="11">
        <v>1.5316519265585</v>
      </c>
      <c r="Z139" s="11">
        <v>1.5575999999999999</v>
      </c>
      <c r="AA139" s="11">
        <v>1.54</v>
      </c>
      <c r="AB139" s="146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8">
        <v>21</v>
      </c>
    </row>
    <row r="140" spans="1:65">
      <c r="A140" s="30"/>
      <c r="B140" s="19">
        <v>1</v>
      </c>
      <c r="C140" s="9">
        <v>6</v>
      </c>
      <c r="D140" s="142">
        <v>1.45</v>
      </c>
      <c r="E140" s="11">
        <v>1.58</v>
      </c>
      <c r="F140" s="11">
        <v>1.5699999999999998</v>
      </c>
      <c r="G140" s="11">
        <v>1.5114183536167733</v>
      </c>
      <c r="H140" s="11">
        <v>1.5304</v>
      </c>
      <c r="I140" s="11">
        <v>1.603</v>
      </c>
      <c r="J140" s="142">
        <v>1.63</v>
      </c>
      <c r="K140" s="11">
        <v>1.6</v>
      </c>
      <c r="L140" s="11">
        <v>1.5834000000000001</v>
      </c>
      <c r="M140" s="11">
        <v>1.6099999999999999</v>
      </c>
      <c r="N140" s="11">
        <v>1.56</v>
      </c>
      <c r="O140" s="11">
        <v>1.5700000000000003</v>
      </c>
      <c r="P140" s="11">
        <v>1.56</v>
      </c>
      <c r="Q140" s="11">
        <v>1.5700000000000003</v>
      </c>
      <c r="R140" s="11">
        <v>1.52</v>
      </c>
      <c r="S140" s="11">
        <v>1.6399999999999997</v>
      </c>
      <c r="T140" s="11">
        <v>1.5716182925495501</v>
      </c>
      <c r="U140" s="142">
        <v>1.8113000000000001</v>
      </c>
      <c r="V140" s="11">
        <v>1.52</v>
      </c>
      <c r="W140" s="11">
        <v>1.5580000000000001</v>
      </c>
      <c r="X140" s="142">
        <v>1.48</v>
      </c>
      <c r="Y140" s="11">
        <v>1.5295133966205001</v>
      </c>
      <c r="Z140" s="11">
        <v>1.522</v>
      </c>
      <c r="AA140" s="11">
        <v>1.5700000000000003</v>
      </c>
      <c r="AB140" s="146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20" t="s">
        <v>274</v>
      </c>
      <c r="C141" s="12"/>
      <c r="D141" s="23">
        <v>1.4733333333333334</v>
      </c>
      <c r="E141" s="23">
        <v>1.575</v>
      </c>
      <c r="F141" s="23">
        <v>1.5699999999999996</v>
      </c>
      <c r="G141" s="23">
        <v>1.5418700596011383</v>
      </c>
      <c r="H141" s="23">
        <v>1.5314333333333334</v>
      </c>
      <c r="I141" s="23">
        <v>1.5706666666666667</v>
      </c>
      <c r="J141" s="23">
        <v>1.6283333333333332</v>
      </c>
      <c r="K141" s="23">
        <v>1.5683333333333334</v>
      </c>
      <c r="L141" s="23">
        <v>1.5414166666666667</v>
      </c>
      <c r="M141" s="23">
        <v>1.5766666666666669</v>
      </c>
      <c r="N141" s="23">
        <v>1.5166666666666666</v>
      </c>
      <c r="O141" s="23">
        <v>1.5700000000000003</v>
      </c>
      <c r="P141" s="23">
        <v>1.55</v>
      </c>
      <c r="Q141" s="23">
        <v>1.5716666666666665</v>
      </c>
      <c r="R141" s="23">
        <v>1.5133333333333334</v>
      </c>
      <c r="S141" s="23">
        <v>1.5883333333333336</v>
      </c>
      <c r="T141" s="23">
        <v>1.573426818547764</v>
      </c>
      <c r="U141" s="23">
        <v>1.8171999999999997</v>
      </c>
      <c r="V141" s="23">
        <v>1.5616666666666668</v>
      </c>
      <c r="W141" s="23">
        <v>1.5521666666666667</v>
      </c>
      <c r="X141" s="23">
        <v>1.4816666666666667</v>
      </c>
      <c r="Y141" s="23">
        <v>1.5450857368855002</v>
      </c>
      <c r="Z141" s="23">
        <v>1.5055166666666666</v>
      </c>
      <c r="AA141" s="23">
        <v>1.54</v>
      </c>
      <c r="AB141" s="146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275</v>
      </c>
      <c r="C142" s="29"/>
      <c r="D142" s="11">
        <v>1.4750000000000001</v>
      </c>
      <c r="E142" s="11">
        <v>1.58</v>
      </c>
      <c r="F142" s="11">
        <v>1.5699999999999998</v>
      </c>
      <c r="G142" s="11">
        <v>1.5506890690503474</v>
      </c>
      <c r="H142" s="11">
        <v>1.5312999999999999</v>
      </c>
      <c r="I142" s="11">
        <v>1.5680000000000001</v>
      </c>
      <c r="J142" s="11">
        <v>1.63</v>
      </c>
      <c r="K142" s="11">
        <v>1.5750000000000002</v>
      </c>
      <c r="L142" s="11">
        <v>1.5354000000000001</v>
      </c>
      <c r="M142" s="11">
        <v>1.5700000000000003</v>
      </c>
      <c r="N142" s="11">
        <v>1.52</v>
      </c>
      <c r="O142" s="11">
        <v>1.5700000000000003</v>
      </c>
      <c r="P142" s="11">
        <v>1.5550000000000002</v>
      </c>
      <c r="Q142" s="11">
        <v>1.5650000000000002</v>
      </c>
      <c r="R142" s="11">
        <v>1.5150000000000001</v>
      </c>
      <c r="S142" s="11">
        <v>1.605</v>
      </c>
      <c r="T142" s="11">
        <v>1.5723886195120516</v>
      </c>
      <c r="U142" s="11">
        <v>1.8182</v>
      </c>
      <c r="V142" s="11">
        <v>1.5700000000000003</v>
      </c>
      <c r="W142" s="11">
        <v>1.5545</v>
      </c>
      <c r="X142" s="11">
        <v>1.49</v>
      </c>
      <c r="Y142" s="11">
        <v>1.5400033612492496</v>
      </c>
      <c r="Z142" s="11">
        <v>1.5221499999999999</v>
      </c>
      <c r="AA142" s="11">
        <v>1.54</v>
      </c>
      <c r="AB142" s="146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276</v>
      </c>
      <c r="C143" s="29"/>
      <c r="D143" s="24">
        <v>3.7771241264574151E-2</v>
      </c>
      <c r="E143" s="24">
        <v>3.1464265445104639E-2</v>
      </c>
      <c r="F143" s="24">
        <v>6.3245553203368342E-3</v>
      </c>
      <c r="G143" s="24">
        <v>3.2724312837528004E-2</v>
      </c>
      <c r="H143" s="24">
        <v>8.8303265322787067E-3</v>
      </c>
      <c r="I143" s="24">
        <v>3.4413175771304143E-2</v>
      </c>
      <c r="J143" s="24">
        <v>3.8686776379877677E-2</v>
      </c>
      <c r="K143" s="24">
        <v>3.3714487489307457E-2</v>
      </c>
      <c r="L143" s="24">
        <v>2.8359436994881769E-2</v>
      </c>
      <c r="M143" s="24">
        <v>2.0655911179772793E-2</v>
      </c>
      <c r="N143" s="24">
        <v>2.8751811537130457E-2</v>
      </c>
      <c r="O143" s="24">
        <v>1.2649110640673528E-2</v>
      </c>
      <c r="P143" s="24">
        <v>1.2649110640673528E-2</v>
      </c>
      <c r="Q143" s="24">
        <v>3.3115957885386203E-2</v>
      </c>
      <c r="R143" s="24">
        <v>1.3662601021279476E-2</v>
      </c>
      <c r="S143" s="24">
        <v>4.4459719597256309E-2</v>
      </c>
      <c r="T143" s="24">
        <v>2.8081422940587461E-3</v>
      </c>
      <c r="U143" s="24">
        <v>1.1212314658445873E-2</v>
      </c>
      <c r="V143" s="24">
        <v>3.5449494589721103E-2</v>
      </c>
      <c r="W143" s="24">
        <v>1.0303721010715838E-2</v>
      </c>
      <c r="X143" s="24">
        <v>2.2286019533929058E-2</v>
      </c>
      <c r="Y143" s="24">
        <v>1.9920885275155748E-2</v>
      </c>
      <c r="Z143" s="24">
        <v>5.1553871500273032E-2</v>
      </c>
      <c r="AA143" s="24">
        <v>1.6733200530681606E-2</v>
      </c>
      <c r="AB143" s="198"/>
      <c r="AC143" s="199"/>
      <c r="AD143" s="199"/>
      <c r="AE143" s="199"/>
      <c r="AF143" s="199"/>
      <c r="AG143" s="199"/>
      <c r="AH143" s="199"/>
      <c r="AI143" s="199"/>
      <c r="AJ143" s="199"/>
      <c r="AK143" s="199"/>
      <c r="AL143" s="199"/>
      <c r="AM143" s="199"/>
      <c r="AN143" s="199"/>
      <c r="AO143" s="199"/>
      <c r="AP143" s="199"/>
      <c r="AQ143" s="199"/>
      <c r="AR143" s="199"/>
      <c r="AS143" s="199"/>
      <c r="AT143" s="199"/>
      <c r="AU143" s="199"/>
      <c r="AV143" s="199"/>
      <c r="AW143" s="199"/>
      <c r="AX143" s="199"/>
      <c r="AY143" s="199"/>
      <c r="AZ143" s="199"/>
      <c r="BA143" s="199"/>
      <c r="BB143" s="199"/>
      <c r="BC143" s="199"/>
      <c r="BD143" s="199"/>
      <c r="BE143" s="199"/>
      <c r="BF143" s="199"/>
      <c r="BG143" s="199"/>
      <c r="BH143" s="199"/>
      <c r="BI143" s="199"/>
      <c r="BJ143" s="199"/>
      <c r="BK143" s="199"/>
      <c r="BL143" s="199"/>
      <c r="BM143" s="56"/>
    </row>
    <row r="144" spans="1:65">
      <c r="A144" s="30"/>
      <c r="B144" s="3" t="s">
        <v>86</v>
      </c>
      <c r="C144" s="29"/>
      <c r="D144" s="13">
        <v>2.5636589093602363E-2</v>
      </c>
      <c r="E144" s="13">
        <v>1.997731139371723E-2</v>
      </c>
      <c r="F144" s="13">
        <v>4.0283791849279205E-3</v>
      </c>
      <c r="G144" s="13">
        <v>2.122378123484242E-2</v>
      </c>
      <c r="H144" s="13">
        <v>5.7660535003887688E-3</v>
      </c>
      <c r="I144" s="13">
        <v>2.1909916662545083E-2</v>
      </c>
      <c r="J144" s="13">
        <v>2.3758511594602464E-2</v>
      </c>
      <c r="K144" s="13">
        <v>2.1497016465020696E-2</v>
      </c>
      <c r="L144" s="13">
        <v>1.8398293990300116E-2</v>
      </c>
      <c r="M144" s="13">
        <v>1.3101000748270268E-2</v>
      </c>
      <c r="N144" s="13">
        <v>1.8957238376129972E-2</v>
      </c>
      <c r="O144" s="13">
        <v>8.0567583698557491E-3</v>
      </c>
      <c r="P144" s="13">
        <v>8.1607165423700171E-3</v>
      </c>
      <c r="Q144" s="13">
        <v>2.1070598866629611E-2</v>
      </c>
      <c r="R144" s="13">
        <v>9.0281504545899616E-3</v>
      </c>
      <c r="S144" s="13">
        <v>2.7991428917475112E-2</v>
      </c>
      <c r="T144" s="13">
        <v>1.784730157739777E-3</v>
      </c>
      <c r="U144" s="13">
        <v>6.170104918801384E-3</v>
      </c>
      <c r="V144" s="13">
        <v>2.2699783088401985E-2</v>
      </c>
      <c r="W144" s="13">
        <v>6.6382826226022793E-3</v>
      </c>
      <c r="X144" s="13">
        <v>1.5041183037522424E-2</v>
      </c>
      <c r="Y144" s="13">
        <v>1.2893061400793968E-2</v>
      </c>
      <c r="Z144" s="13">
        <v>3.42433083882209E-2</v>
      </c>
      <c r="AA144" s="13">
        <v>1.0865714630312731E-2</v>
      </c>
      <c r="AB144" s="146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3" t="s">
        <v>277</v>
      </c>
      <c r="C145" s="29"/>
      <c r="D145" s="13">
        <v>-5.1907323071109679E-2</v>
      </c>
      <c r="E145" s="13">
        <v>1.3515361649096613E-2</v>
      </c>
      <c r="F145" s="13">
        <v>1.0297852564495891E-2</v>
      </c>
      <c r="G145" s="13">
        <v>-7.8038151920243326E-3</v>
      </c>
      <c r="H145" s="13">
        <v>-1.4519867508054118E-2</v>
      </c>
      <c r="I145" s="13">
        <v>1.0726853775776313E-2</v>
      </c>
      <c r="J145" s="13">
        <v>4.7835458551499732E-2</v>
      </c>
      <c r="K145" s="13">
        <v>9.2253495362961679E-3</v>
      </c>
      <c r="L145" s="13">
        <v>-8.0955743691355497E-3</v>
      </c>
      <c r="M145" s="13">
        <v>1.458786467729678E-2</v>
      </c>
      <c r="N145" s="13">
        <v>-2.4022244337907117E-2</v>
      </c>
      <c r="O145" s="13">
        <v>1.0297852564496335E-2</v>
      </c>
      <c r="P145" s="13">
        <v>-2.5721837739050013E-3</v>
      </c>
      <c r="Q145" s="13">
        <v>1.137035559269628E-2</v>
      </c>
      <c r="R145" s="13">
        <v>-2.6167250394307229E-2</v>
      </c>
      <c r="S145" s="13">
        <v>2.2095385874697504E-2</v>
      </c>
      <c r="T145" s="13">
        <v>1.2503016526237642E-2</v>
      </c>
      <c r="U145" s="13">
        <v>0.16937150170713511</v>
      </c>
      <c r="V145" s="13">
        <v>4.9353374234957226E-3</v>
      </c>
      <c r="W145" s="13">
        <v>-1.177929837244851E-3</v>
      </c>
      <c r="X145" s="13">
        <v>-4.6544807930109178E-2</v>
      </c>
      <c r="Y145" s="13">
        <v>-5.7345210169088556E-3</v>
      </c>
      <c r="Z145" s="13">
        <v>-3.1197289596565758E-2</v>
      </c>
      <c r="AA145" s="13">
        <v>-9.0072019431055583E-3</v>
      </c>
      <c r="AB145" s="146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30"/>
      <c r="B146" s="46" t="s">
        <v>278</v>
      </c>
      <c r="C146" s="47"/>
      <c r="D146" s="45">
        <v>3.37</v>
      </c>
      <c r="E146" s="45">
        <v>0.73</v>
      </c>
      <c r="F146" s="45">
        <v>0.53</v>
      </c>
      <c r="G146" s="45">
        <v>0.61</v>
      </c>
      <c r="H146" s="45">
        <v>1.03</v>
      </c>
      <c r="I146" s="45">
        <v>0.56000000000000005</v>
      </c>
      <c r="J146" s="45">
        <v>2.88</v>
      </c>
      <c r="K146" s="45">
        <v>0.46</v>
      </c>
      <c r="L146" s="45">
        <v>0.62</v>
      </c>
      <c r="M146" s="45">
        <v>0.8</v>
      </c>
      <c r="N146" s="45">
        <v>1.62</v>
      </c>
      <c r="O146" s="45">
        <v>0.53</v>
      </c>
      <c r="P146" s="45">
        <v>0.28000000000000003</v>
      </c>
      <c r="Q146" s="45">
        <v>0.6</v>
      </c>
      <c r="R146" s="45">
        <v>1.76</v>
      </c>
      <c r="S146" s="45">
        <v>1.27</v>
      </c>
      <c r="T146" s="45">
        <v>0.67</v>
      </c>
      <c r="U146" s="45">
        <v>10.5</v>
      </c>
      <c r="V146" s="45">
        <v>0.19</v>
      </c>
      <c r="W146" s="45">
        <v>0.19</v>
      </c>
      <c r="X146" s="45">
        <v>3.03</v>
      </c>
      <c r="Y146" s="45">
        <v>0.48</v>
      </c>
      <c r="Z146" s="45">
        <v>2.0699999999999998</v>
      </c>
      <c r="AA146" s="45">
        <v>0.68</v>
      </c>
      <c r="AB146" s="146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1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BM147" s="55"/>
    </row>
    <row r="148" spans="1:65" ht="15">
      <c r="B148" s="8" t="s">
        <v>522</v>
      </c>
      <c r="BM148" s="28" t="s">
        <v>66</v>
      </c>
    </row>
    <row r="149" spans="1:65" ht="15">
      <c r="A149" s="25" t="s">
        <v>19</v>
      </c>
      <c r="B149" s="18" t="s">
        <v>110</v>
      </c>
      <c r="C149" s="15" t="s">
        <v>111</v>
      </c>
      <c r="D149" s="16" t="s">
        <v>237</v>
      </c>
      <c r="E149" s="17" t="s">
        <v>237</v>
      </c>
      <c r="F149" s="17" t="s">
        <v>237</v>
      </c>
      <c r="G149" s="17" t="s">
        <v>237</v>
      </c>
      <c r="H149" s="17" t="s">
        <v>237</v>
      </c>
      <c r="I149" s="17" t="s">
        <v>237</v>
      </c>
      <c r="J149" s="17" t="s">
        <v>237</v>
      </c>
      <c r="K149" s="17" t="s">
        <v>237</v>
      </c>
      <c r="L149" s="17" t="s">
        <v>237</v>
      </c>
      <c r="M149" s="17" t="s">
        <v>237</v>
      </c>
      <c r="N149" s="17" t="s">
        <v>237</v>
      </c>
      <c r="O149" s="17" t="s">
        <v>237</v>
      </c>
      <c r="P149" s="17" t="s">
        <v>237</v>
      </c>
      <c r="Q149" s="17" t="s">
        <v>237</v>
      </c>
      <c r="R149" s="17" t="s">
        <v>237</v>
      </c>
      <c r="S149" s="17" t="s">
        <v>237</v>
      </c>
      <c r="T149" s="17" t="s">
        <v>237</v>
      </c>
      <c r="U149" s="17" t="s">
        <v>237</v>
      </c>
      <c r="V149" s="17" t="s">
        <v>237</v>
      </c>
      <c r="W149" s="17" t="s">
        <v>237</v>
      </c>
      <c r="X149" s="17" t="s">
        <v>237</v>
      </c>
      <c r="Y149" s="17" t="s">
        <v>237</v>
      </c>
      <c r="Z149" s="17" t="s">
        <v>237</v>
      </c>
      <c r="AA149" s="146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 t="s">
        <v>238</v>
      </c>
      <c r="C150" s="9" t="s">
        <v>238</v>
      </c>
      <c r="D150" s="144" t="s">
        <v>240</v>
      </c>
      <c r="E150" s="145" t="s">
        <v>241</v>
      </c>
      <c r="F150" s="145" t="s">
        <v>242</v>
      </c>
      <c r="G150" s="145" t="s">
        <v>243</v>
      </c>
      <c r="H150" s="145" t="s">
        <v>244</v>
      </c>
      <c r="I150" s="145" t="s">
        <v>245</v>
      </c>
      <c r="J150" s="145" t="s">
        <v>246</v>
      </c>
      <c r="K150" s="145" t="s">
        <v>247</v>
      </c>
      <c r="L150" s="145" t="s">
        <v>248</v>
      </c>
      <c r="M150" s="145" t="s">
        <v>249</v>
      </c>
      <c r="N150" s="145" t="s">
        <v>250</v>
      </c>
      <c r="O150" s="145" t="s">
        <v>251</v>
      </c>
      <c r="P150" s="145" t="s">
        <v>252</v>
      </c>
      <c r="Q150" s="145" t="s">
        <v>253</v>
      </c>
      <c r="R150" s="145" t="s">
        <v>254</v>
      </c>
      <c r="S150" s="145" t="s">
        <v>255</v>
      </c>
      <c r="T150" s="145" t="s">
        <v>257</v>
      </c>
      <c r="U150" s="145" t="s">
        <v>258</v>
      </c>
      <c r="V150" s="145" t="s">
        <v>259</v>
      </c>
      <c r="W150" s="145" t="s">
        <v>260</v>
      </c>
      <c r="X150" s="145" t="s">
        <v>261</v>
      </c>
      <c r="Y150" s="145" t="s">
        <v>262</v>
      </c>
      <c r="Z150" s="145" t="s">
        <v>267</v>
      </c>
      <c r="AA150" s="146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 t="s">
        <v>3</v>
      </c>
    </row>
    <row r="151" spans="1:65">
      <c r="A151" s="30"/>
      <c r="B151" s="19"/>
      <c r="C151" s="9"/>
      <c r="D151" s="10" t="s">
        <v>318</v>
      </c>
      <c r="E151" s="11" t="s">
        <v>318</v>
      </c>
      <c r="F151" s="11" t="s">
        <v>319</v>
      </c>
      <c r="G151" s="11" t="s">
        <v>115</v>
      </c>
      <c r="H151" s="11" t="s">
        <v>319</v>
      </c>
      <c r="I151" s="11" t="s">
        <v>319</v>
      </c>
      <c r="J151" s="11" t="s">
        <v>319</v>
      </c>
      <c r="K151" s="11" t="s">
        <v>318</v>
      </c>
      <c r="L151" s="11" t="s">
        <v>319</v>
      </c>
      <c r="M151" s="11" t="s">
        <v>318</v>
      </c>
      <c r="N151" s="11" t="s">
        <v>318</v>
      </c>
      <c r="O151" s="11" t="s">
        <v>319</v>
      </c>
      <c r="P151" s="11" t="s">
        <v>319</v>
      </c>
      <c r="Q151" s="11" t="s">
        <v>319</v>
      </c>
      <c r="R151" s="11" t="s">
        <v>318</v>
      </c>
      <c r="S151" s="11" t="s">
        <v>318</v>
      </c>
      <c r="T151" s="11" t="s">
        <v>318</v>
      </c>
      <c r="U151" s="11" t="s">
        <v>318</v>
      </c>
      <c r="V151" s="11" t="s">
        <v>319</v>
      </c>
      <c r="W151" s="11" t="s">
        <v>318</v>
      </c>
      <c r="X151" s="11" t="s">
        <v>319</v>
      </c>
      <c r="Y151" s="11" t="s">
        <v>115</v>
      </c>
      <c r="Z151" s="11" t="s">
        <v>318</v>
      </c>
      <c r="AA151" s="146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3</v>
      </c>
    </row>
    <row r="152" spans="1:65">
      <c r="A152" s="30"/>
      <c r="B152" s="19"/>
      <c r="C152" s="9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146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3</v>
      </c>
    </row>
    <row r="153" spans="1:65">
      <c r="A153" s="30"/>
      <c r="B153" s="18">
        <v>1</v>
      </c>
      <c r="C153" s="14">
        <v>1</v>
      </c>
      <c r="D153" s="200">
        <v>7.0000000000000007E-2</v>
      </c>
      <c r="E153" s="200">
        <v>7.0000000000000007E-2</v>
      </c>
      <c r="F153" s="200">
        <v>0.06</v>
      </c>
      <c r="G153" s="200">
        <v>8.0022300025904089E-2</v>
      </c>
      <c r="H153" s="200">
        <v>7.0000000000000007E-2</v>
      </c>
      <c r="I153" s="200">
        <v>0.06</v>
      </c>
      <c r="J153" s="203">
        <v>0.12</v>
      </c>
      <c r="K153" s="200">
        <v>0.05</v>
      </c>
      <c r="L153" s="200">
        <v>0.06</v>
      </c>
      <c r="M153" s="200">
        <v>0.06</v>
      </c>
      <c r="N153" s="203">
        <v>0.02</v>
      </c>
      <c r="O153" s="200">
        <v>0.05</v>
      </c>
      <c r="P153" s="200">
        <v>0.09</v>
      </c>
      <c r="Q153" s="203">
        <v>0.18</v>
      </c>
      <c r="R153" s="200">
        <v>0.06</v>
      </c>
      <c r="S153" s="200">
        <v>0.1</v>
      </c>
      <c r="T153" s="200">
        <v>7.0000000000000007E-2</v>
      </c>
      <c r="U153" s="200">
        <v>7.0000000000000007E-2</v>
      </c>
      <c r="V153" s="203">
        <v>0.1</v>
      </c>
      <c r="W153" s="203" t="s">
        <v>104</v>
      </c>
      <c r="X153" s="203" t="s">
        <v>96</v>
      </c>
      <c r="Y153" s="203">
        <v>0.64214000000000004</v>
      </c>
      <c r="Z153" s="200">
        <v>7.0000000000000007E-2</v>
      </c>
      <c r="AA153" s="198"/>
      <c r="AB153" s="199"/>
      <c r="AC153" s="199"/>
      <c r="AD153" s="199"/>
      <c r="AE153" s="199"/>
      <c r="AF153" s="199"/>
      <c r="AG153" s="199"/>
      <c r="AH153" s="199"/>
      <c r="AI153" s="199"/>
      <c r="AJ153" s="199"/>
      <c r="AK153" s="199"/>
      <c r="AL153" s="199"/>
      <c r="AM153" s="199"/>
      <c r="AN153" s="199"/>
      <c r="AO153" s="199"/>
      <c r="AP153" s="199"/>
      <c r="AQ153" s="199"/>
      <c r="AR153" s="199"/>
      <c r="AS153" s="199"/>
      <c r="AT153" s="199"/>
      <c r="AU153" s="199"/>
      <c r="AV153" s="199"/>
      <c r="AW153" s="199"/>
      <c r="AX153" s="199"/>
      <c r="AY153" s="199"/>
      <c r="AZ153" s="199"/>
      <c r="BA153" s="199"/>
      <c r="BB153" s="199"/>
      <c r="BC153" s="199"/>
      <c r="BD153" s="199"/>
      <c r="BE153" s="199"/>
      <c r="BF153" s="199"/>
      <c r="BG153" s="199"/>
      <c r="BH153" s="199"/>
      <c r="BI153" s="199"/>
      <c r="BJ153" s="199"/>
      <c r="BK153" s="199"/>
      <c r="BL153" s="199"/>
      <c r="BM153" s="201">
        <v>1</v>
      </c>
    </row>
    <row r="154" spans="1:65">
      <c r="A154" s="30"/>
      <c r="B154" s="19">
        <v>1</v>
      </c>
      <c r="C154" s="9">
        <v>2</v>
      </c>
      <c r="D154" s="24">
        <v>7.0000000000000007E-2</v>
      </c>
      <c r="E154" s="24">
        <v>0.06</v>
      </c>
      <c r="F154" s="24">
        <v>7.0000000000000007E-2</v>
      </c>
      <c r="G154" s="24">
        <v>7.424640920146619E-2</v>
      </c>
      <c r="H154" s="24">
        <v>0.08</v>
      </c>
      <c r="I154" s="24">
        <v>0.06</v>
      </c>
      <c r="J154" s="204">
        <v>0.12</v>
      </c>
      <c r="K154" s="24">
        <v>0.05</v>
      </c>
      <c r="L154" s="24">
        <v>7.0000000000000007E-2</v>
      </c>
      <c r="M154" s="24">
        <v>7.0000000000000007E-2</v>
      </c>
      <c r="N154" s="204">
        <v>0.02</v>
      </c>
      <c r="O154" s="24">
        <v>0.06</v>
      </c>
      <c r="P154" s="24">
        <v>0.05</v>
      </c>
      <c r="Q154" s="204">
        <v>0.18</v>
      </c>
      <c r="R154" s="24">
        <v>0.06</v>
      </c>
      <c r="S154" s="24">
        <v>0.09</v>
      </c>
      <c r="T154" s="24">
        <v>0.08</v>
      </c>
      <c r="U154" s="24">
        <v>7.0000000000000007E-2</v>
      </c>
      <c r="V154" s="204">
        <v>0.1</v>
      </c>
      <c r="W154" s="204" t="s">
        <v>104</v>
      </c>
      <c r="X154" s="204" t="s">
        <v>96</v>
      </c>
      <c r="Y154" s="204">
        <v>0.63449999999999995</v>
      </c>
      <c r="Z154" s="24">
        <v>0.08</v>
      </c>
      <c r="AA154" s="198"/>
      <c r="AB154" s="199"/>
      <c r="AC154" s="199"/>
      <c r="AD154" s="199"/>
      <c r="AE154" s="199"/>
      <c r="AF154" s="199"/>
      <c r="AG154" s="199"/>
      <c r="AH154" s="199"/>
      <c r="AI154" s="199"/>
      <c r="AJ154" s="199"/>
      <c r="AK154" s="199"/>
      <c r="AL154" s="199"/>
      <c r="AM154" s="199"/>
      <c r="AN154" s="199"/>
      <c r="AO154" s="199"/>
      <c r="AP154" s="199"/>
      <c r="AQ154" s="199"/>
      <c r="AR154" s="199"/>
      <c r="AS154" s="199"/>
      <c r="AT154" s="199"/>
      <c r="AU154" s="199"/>
      <c r="AV154" s="199"/>
      <c r="AW154" s="199"/>
      <c r="AX154" s="199"/>
      <c r="AY154" s="199"/>
      <c r="AZ154" s="199"/>
      <c r="BA154" s="199"/>
      <c r="BB154" s="199"/>
      <c r="BC154" s="199"/>
      <c r="BD154" s="199"/>
      <c r="BE154" s="199"/>
      <c r="BF154" s="199"/>
      <c r="BG154" s="199"/>
      <c r="BH154" s="199"/>
      <c r="BI154" s="199"/>
      <c r="BJ154" s="199"/>
      <c r="BK154" s="199"/>
      <c r="BL154" s="199"/>
      <c r="BM154" s="201">
        <v>25</v>
      </c>
    </row>
    <row r="155" spans="1:65">
      <c r="A155" s="30"/>
      <c r="B155" s="19">
        <v>1</v>
      </c>
      <c r="C155" s="9">
        <v>3</v>
      </c>
      <c r="D155" s="24">
        <v>0.06</v>
      </c>
      <c r="E155" s="24">
        <v>0.06</v>
      </c>
      <c r="F155" s="24">
        <v>0.06</v>
      </c>
      <c r="G155" s="24">
        <v>5.0899299559041003E-2</v>
      </c>
      <c r="H155" s="24">
        <v>0.09</v>
      </c>
      <c r="I155" s="24">
        <v>0.06</v>
      </c>
      <c r="J155" s="204">
        <v>0.13</v>
      </c>
      <c r="K155" s="24">
        <v>0.06</v>
      </c>
      <c r="L155" s="24">
        <v>7.0000000000000007E-2</v>
      </c>
      <c r="M155" s="24">
        <v>0.06</v>
      </c>
      <c r="N155" s="204">
        <v>0.02</v>
      </c>
      <c r="O155" s="24">
        <v>0.06</v>
      </c>
      <c r="P155" s="24">
        <v>0.09</v>
      </c>
      <c r="Q155" s="204">
        <v>0.21</v>
      </c>
      <c r="R155" s="24">
        <v>0.06</v>
      </c>
      <c r="S155" s="24">
        <v>0.05</v>
      </c>
      <c r="T155" s="24">
        <v>0.08</v>
      </c>
      <c r="U155" s="24">
        <v>0.05</v>
      </c>
      <c r="V155" s="204">
        <v>0.1</v>
      </c>
      <c r="W155" s="204" t="s">
        <v>104</v>
      </c>
      <c r="X155" s="204" t="s">
        <v>96</v>
      </c>
      <c r="Y155" s="204">
        <v>0.64559999999999995</v>
      </c>
      <c r="Z155" s="24">
        <v>7.0000000000000007E-2</v>
      </c>
      <c r="AA155" s="198"/>
      <c r="AB155" s="199"/>
      <c r="AC155" s="199"/>
      <c r="AD155" s="199"/>
      <c r="AE155" s="199"/>
      <c r="AF155" s="199"/>
      <c r="AG155" s="199"/>
      <c r="AH155" s="199"/>
      <c r="AI155" s="199"/>
      <c r="AJ155" s="199"/>
      <c r="AK155" s="199"/>
      <c r="AL155" s="199"/>
      <c r="AM155" s="199"/>
      <c r="AN155" s="199"/>
      <c r="AO155" s="199"/>
      <c r="AP155" s="199"/>
      <c r="AQ155" s="199"/>
      <c r="AR155" s="199"/>
      <c r="AS155" s="199"/>
      <c r="AT155" s="199"/>
      <c r="AU155" s="199"/>
      <c r="AV155" s="199"/>
      <c r="AW155" s="199"/>
      <c r="AX155" s="199"/>
      <c r="AY155" s="199"/>
      <c r="AZ155" s="199"/>
      <c r="BA155" s="199"/>
      <c r="BB155" s="199"/>
      <c r="BC155" s="199"/>
      <c r="BD155" s="199"/>
      <c r="BE155" s="199"/>
      <c r="BF155" s="199"/>
      <c r="BG155" s="199"/>
      <c r="BH155" s="199"/>
      <c r="BI155" s="199"/>
      <c r="BJ155" s="199"/>
      <c r="BK155" s="199"/>
      <c r="BL155" s="199"/>
      <c r="BM155" s="201">
        <v>16</v>
      </c>
    </row>
    <row r="156" spans="1:65">
      <c r="A156" s="30"/>
      <c r="B156" s="19">
        <v>1</v>
      </c>
      <c r="C156" s="9">
        <v>4</v>
      </c>
      <c r="D156" s="24">
        <v>7.0000000000000007E-2</v>
      </c>
      <c r="E156" s="24">
        <v>0.06</v>
      </c>
      <c r="F156" s="24">
        <v>7.0000000000000007E-2</v>
      </c>
      <c r="G156" s="24">
        <v>8.181140667413285E-2</v>
      </c>
      <c r="H156" s="24">
        <v>0.1</v>
      </c>
      <c r="I156" s="24">
        <v>0.06</v>
      </c>
      <c r="J156" s="204">
        <v>0.11</v>
      </c>
      <c r="K156" s="24">
        <v>0.06</v>
      </c>
      <c r="L156" s="24">
        <v>0.06</v>
      </c>
      <c r="M156" s="24">
        <v>0.06</v>
      </c>
      <c r="N156" s="204">
        <v>0.02</v>
      </c>
      <c r="O156" s="24">
        <v>0.06</v>
      </c>
      <c r="P156" s="24">
        <v>0.06</v>
      </c>
      <c r="Q156" s="204">
        <v>0.2</v>
      </c>
      <c r="R156" s="24">
        <v>7.0000000000000007E-2</v>
      </c>
      <c r="S156" s="24">
        <v>0.1</v>
      </c>
      <c r="T156" s="24">
        <v>0.08</v>
      </c>
      <c r="U156" s="24">
        <v>7.0000000000000007E-2</v>
      </c>
      <c r="V156" s="204">
        <v>0.2</v>
      </c>
      <c r="W156" s="204" t="s">
        <v>104</v>
      </c>
      <c r="X156" s="204" t="s">
        <v>96</v>
      </c>
      <c r="Y156" s="204">
        <v>0.63849999999999996</v>
      </c>
      <c r="Z156" s="24">
        <v>0.08</v>
      </c>
      <c r="AA156" s="198"/>
      <c r="AB156" s="199"/>
      <c r="AC156" s="199"/>
      <c r="AD156" s="199"/>
      <c r="AE156" s="199"/>
      <c r="AF156" s="199"/>
      <c r="AG156" s="199"/>
      <c r="AH156" s="199"/>
      <c r="AI156" s="199"/>
      <c r="AJ156" s="199"/>
      <c r="AK156" s="199"/>
      <c r="AL156" s="199"/>
      <c r="AM156" s="199"/>
      <c r="AN156" s="199"/>
      <c r="AO156" s="199"/>
      <c r="AP156" s="199"/>
      <c r="AQ156" s="199"/>
      <c r="AR156" s="199"/>
      <c r="AS156" s="199"/>
      <c r="AT156" s="199"/>
      <c r="AU156" s="199"/>
      <c r="AV156" s="199"/>
      <c r="AW156" s="199"/>
      <c r="AX156" s="199"/>
      <c r="AY156" s="199"/>
      <c r="AZ156" s="199"/>
      <c r="BA156" s="199"/>
      <c r="BB156" s="199"/>
      <c r="BC156" s="199"/>
      <c r="BD156" s="199"/>
      <c r="BE156" s="199"/>
      <c r="BF156" s="199"/>
      <c r="BG156" s="199"/>
      <c r="BH156" s="199"/>
      <c r="BI156" s="199"/>
      <c r="BJ156" s="199"/>
      <c r="BK156" s="199"/>
      <c r="BL156" s="199"/>
      <c r="BM156" s="201">
        <v>6.6666355911274497E-2</v>
      </c>
    </row>
    <row r="157" spans="1:65">
      <c r="A157" s="30"/>
      <c r="B157" s="19">
        <v>1</v>
      </c>
      <c r="C157" s="9">
        <v>5</v>
      </c>
      <c r="D157" s="24">
        <v>7.0000000000000007E-2</v>
      </c>
      <c r="E157" s="222">
        <v>0.1</v>
      </c>
      <c r="F157" s="24">
        <v>0.06</v>
      </c>
      <c r="G157" s="24">
        <v>6.027673461590409E-2</v>
      </c>
      <c r="H157" s="24">
        <v>0.06</v>
      </c>
      <c r="I157" s="24">
        <v>0.06</v>
      </c>
      <c r="J157" s="204">
        <v>0.12</v>
      </c>
      <c r="K157" s="24">
        <v>0.06</v>
      </c>
      <c r="L157" s="24">
        <v>0.06</v>
      </c>
      <c r="M157" s="24">
        <v>7.0000000000000007E-2</v>
      </c>
      <c r="N157" s="204">
        <v>0.02</v>
      </c>
      <c r="O157" s="24">
        <v>0.06</v>
      </c>
      <c r="P157" s="24">
        <v>0.06</v>
      </c>
      <c r="Q157" s="204">
        <v>0.19</v>
      </c>
      <c r="R157" s="24">
        <v>7.0000000000000007E-2</v>
      </c>
      <c r="S157" s="24">
        <v>0.05</v>
      </c>
      <c r="T157" s="24">
        <v>7.0000000000000007E-2</v>
      </c>
      <c r="U157" s="24">
        <v>7.0000000000000007E-2</v>
      </c>
      <c r="V157" s="204">
        <v>0.1</v>
      </c>
      <c r="W157" s="204" t="s">
        <v>104</v>
      </c>
      <c r="X157" s="204" t="s">
        <v>96</v>
      </c>
      <c r="Y157" s="204">
        <v>0.65249999999999997</v>
      </c>
      <c r="Z157" s="24">
        <v>0.06</v>
      </c>
      <c r="AA157" s="198"/>
      <c r="AB157" s="199"/>
      <c r="AC157" s="199"/>
      <c r="AD157" s="199"/>
      <c r="AE157" s="199"/>
      <c r="AF157" s="199"/>
      <c r="AG157" s="199"/>
      <c r="AH157" s="199"/>
      <c r="AI157" s="199"/>
      <c r="AJ157" s="199"/>
      <c r="AK157" s="199"/>
      <c r="AL157" s="199"/>
      <c r="AM157" s="199"/>
      <c r="AN157" s="199"/>
      <c r="AO157" s="199"/>
      <c r="AP157" s="199"/>
      <c r="AQ157" s="199"/>
      <c r="AR157" s="199"/>
      <c r="AS157" s="199"/>
      <c r="AT157" s="199"/>
      <c r="AU157" s="199"/>
      <c r="AV157" s="199"/>
      <c r="AW157" s="199"/>
      <c r="AX157" s="199"/>
      <c r="AY157" s="199"/>
      <c r="AZ157" s="199"/>
      <c r="BA157" s="199"/>
      <c r="BB157" s="199"/>
      <c r="BC157" s="199"/>
      <c r="BD157" s="199"/>
      <c r="BE157" s="199"/>
      <c r="BF157" s="199"/>
      <c r="BG157" s="199"/>
      <c r="BH157" s="199"/>
      <c r="BI157" s="199"/>
      <c r="BJ157" s="199"/>
      <c r="BK157" s="199"/>
      <c r="BL157" s="199"/>
      <c r="BM157" s="201">
        <v>22</v>
      </c>
    </row>
    <row r="158" spans="1:65">
      <c r="A158" s="30"/>
      <c r="B158" s="19">
        <v>1</v>
      </c>
      <c r="C158" s="9">
        <v>6</v>
      </c>
      <c r="D158" s="24">
        <v>0.06</v>
      </c>
      <c r="E158" s="24">
        <v>0.06</v>
      </c>
      <c r="F158" s="24">
        <v>7.0000000000000007E-2</v>
      </c>
      <c r="G158" s="24">
        <v>6.0714017405904069E-2</v>
      </c>
      <c r="H158" s="24">
        <v>0.06</v>
      </c>
      <c r="I158" s="24">
        <v>0.06</v>
      </c>
      <c r="J158" s="222">
        <v>0.09</v>
      </c>
      <c r="K158" s="24">
        <v>0.06</v>
      </c>
      <c r="L158" s="24">
        <v>0.06</v>
      </c>
      <c r="M158" s="24">
        <v>7.0000000000000007E-2</v>
      </c>
      <c r="N158" s="204">
        <v>0.02</v>
      </c>
      <c r="O158" s="24">
        <v>0.05</v>
      </c>
      <c r="P158" s="24">
        <v>0.04</v>
      </c>
      <c r="Q158" s="204">
        <v>0.18</v>
      </c>
      <c r="R158" s="24">
        <v>0.06</v>
      </c>
      <c r="S158" s="24">
        <v>0.1</v>
      </c>
      <c r="T158" s="24">
        <v>0.09</v>
      </c>
      <c r="U158" s="24">
        <v>7.0000000000000007E-2</v>
      </c>
      <c r="V158" s="204">
        <v>0.1</v>
      </c>
      <c r="W158" s="204" t="s">
        <v>104</v>
      </c>
      <c r="X158" s="204" t="s">
        <v>96</v>
      </c>
      <c r="Y158" s="204">
        <v>0.64849999999999997</v>
      </c>
      <c r="Z158" s="24">
        <v>7.0000000000000007E-2</v>
      </c>
      <c r="AA158" s="198"/>
      <c r="AB158" s="199"/>
      <c r="AC158" s="199"/>
      <c r="AD158" s="199"/>
      <c r="AE158" s="199"/>
      <c r="AF158" s="199"/>
      <c r="AG158" s="199"/>
      <c r="AH158" s="199"/>
      <c r="AI158" s="199"/>
      <c r="AJ158" s="199"/>
      <c r="AK158" s="199"/>
      <c r="AL158" s="199"/>
      <c r="AM158" s="199"/>
      <c r="AN158" s="199"/>
      <c r="AO158" s="199"/>
      <c r="AP158" s="199"/>
      <c r="AQ158" s="199"/>
      <c r="AR158" s="199"/>
      <c r="AS158" s="199"/>
      <c r="AT158" s="199"/>
      <c r="AU158" s="199"/>
      <c r="AV158" s="199"/>
      <c r="AW158" s="199"/>
      <c r="AX158" s="199"/>
      <c r="AY158" s="199"/>
      <c r="AZ158" s="199"/>
      <c r="BA158" s="199"/>
      <c r="BB158" s="199"/>
      <c r="BC158" s="199"/>
      <c r="BD158" s="199"/>
      <c r="BE158" s="199"/>
      <c r="BF158" s="199"/>
      <c r="BG158" s="199"/>
      <c r="BH158" s="199"/>
      <c r="BI158" s="199"/>
      <c r="BJ158" s="199"/>
      <c r="BK158" s="199"/>
      <c r="BL158" s="199"/>
      <c r="BM158" s="56"/>
    </row>
    <row r="159" spans="1:65">
      <c r="A159" s="30"/>
      <c r="B159" s="20" t="s">
        <v>274</v>
      </c>
      <c r="C159" s="12"/>
      <c r="D159" s="202">
        <v>6.6666666666666666E-2</v>
      </c>
      <c r="E159" s="202">
        <v>6.8333333333333329E-2</v>
      </c>
      <c r="F159" s="202">
        <v>6.5000000000000002E-2</v>
      </c>
      <c r="G159" s="202">
        <v>6.7995027913725373E-2</v>
      </c>
      <c r="H159" s="202">
        <v>7.6666666666666675E-2</v>
      </c>
      <c r="I159" s="202">
        <v>0.06</v>
      </c>
      <c r="J159" s="202">
        <v>0.11499999999999999</v>
      </c>
      <c r="K159" s="202">
        <v>5.6666666666666671E-2</v>
      </c>
      <c r="L159" s="202">
        <v>6.3333333333333339E-2</v>
      </c>
      <c r="M159" s="202">
        <v>6.5000000000000002E-2</v>
      </c>
      <c r="N159" s="202">
        <v>0.02</v>
      </c>
      <c r="O159" s="202">
        <v>5.6666666666666664E-2</v>
      </c>
      <c r="P159" s="202">
        <v>6.5000000000000002E-2</v>
      </c>
      <c r="Q159" s="202">
        <v>0.18999999999999997</v>
      </c>
      <c r="R159" s="202">
        <v>6.3333333333333339E-2</v>
      </c>
      <c r="S159" s="202">
        <v>8.1666666666666665E-2</v>
      </c>
      <c r="T159" s="202">
        <v>7.8333333333333352E-2</v>
      </c>
      <c r="U159" s="202">
        <v>6.6666666666666666E-2</v>
      </c>
      <c r="V159" s="202">
        <v>0.11666666666666665</v>
      </c>
      <c r="W159" s="202" t="s">
        <v>740</v>
      </c>
      <c r="X159" s="202" t="s">
        <v>740</v>
      </c>
      <c r="Y159" s="202">
        <v>0.64362333333333333</v>
      </c>
      <c r="Z159" s="202">
        <v>7.166666666666667E-2</v>
      </c>
      <c r="AA159" s="198"/>
      <c r="AB159" s="199"/>
      <c r="AC159" s="199"/>
      <c r="AD159" s="199"/>
      <c r="AE159" s="199"/>
      <c r="AF159" s="199"/>
      <c r="AG159" s="199"/>
      <c r="AH159" s="199"/>
      <c r="AI159" s="199"/>
      <c r="AJ159" s="199"/>
      <c r="AK159" s="199"/>
      <c r="AL159" s="199"/>
      <c r="AM159" s="199"/>
      <c r="AN159" s="199"/>
      <c r="AO159" s="199"/>
      <c r="AP159" s="199"/>
      <c r="AQ159" s="199"/>
      <c r="AR159" s="199"/>
      <c r="AS159" s="199"/>
      <c r="AT159" s="199"/>
      <c r="AU159" s="199"/>
      <c r="AV159" s="199"/>
      <c r="AW159" s="199"/>
      <c r="AX159" s="199"/>
      <c r="AY159" s="199"/>
      <c r="AZ159" s="199"/>
      <c r="BA159" s="199"/>
      <c r="BB159" s="199"/>
      <c r="BC159" s="199"/>
      <c r="BD159" s="199"/>
      <c r="BE159" s="199"/>
      <c r="BF159" s="199"/>
      <c r="BG159" s="199"/>
      <c r="BH159" s="199"/>
      <c r="BI159" s="199"/>
      <c r="BJ159" s="199"/>
      <c r="BK159" s="199"/>
      <c r="BL159" s="199"/>
      <c r="BM159" s="56"/>
    </row>
    <row r="160" spans="1:65">
      <c r="A160" s="30"/>
      <c r="B160" s="3" t="s">
        <v>275</v>
      </c>
      <c r="C160" s="29"/>
      <c r="D160" s="24">
        <v>7.0000000000000007E-2</v>
      </c>
      <c r="E160" s="24">
        <v>0.06</v>
      </c>
      <c r="F160" s="24">
        <v>6.5000000000000002E-2</v>
      </c>
      <c r="G160" s="24">
        <v>6.748021330368513E-2</v>
      </c>
      <c r="H160" s="24">
        <v>7.5000000000000011E-2</v>
      </c>
      <c r="I160" s="24">
        <v>0.06</v>
      </c>
      <c r="J160" s="24">
        <v>0.12</v>
      </c>
      <c r="K160" s="24">
        <v>0.06</v>
      </c>
      <c r="L160" s="24">
        <v>0.06</v>
      </c>
      <c r="M160" s="24">
        <v>6.5000000000000002E-2</v>
      </c>
      <c r="N160" s="24">
        <v>0.02</v>
      </c>
      <c r="O160" s="24">
        <v>0.06</v>
      </c>
      <c r="P160" s="24">
        <v>0.06</v>
      </c>
      <c r="Q160" s="24">
        <v>0.185</v>
      </c>
      <c r="R160" s="24">
        <v>0.06</v>
      </c>
      <c r="S160" s="24">
        <v>9.5000000000000001E-2</v>
      </c>
      <c r="T160" s="24">
        <v>0.08</v>
      </c>
      <c r="U160" s="24">
        <v>7.0000000000000007E-2</v>
      </c>
      <c r="V160" s="24">
        <v>0.1</v>
      </c>
      <c r="W160" s="24" t="s">
        <v>740</v>
      </c>
      <c r="X160" s="24" t="s">
        <v>740</v>
      </c>
      <c r="Y160" s="24">
        <v>0.64386999999999994</v>
      </c>
      <c r="Z160" s="24">
        <v>7.0000000000000007E-2</v>
      </c>
      <c r="AA160" s="198"/>
      <c r="AB160" s="199"/>
      <c r="AC160" s="199"/>
      <c r="AD160" s="199"/>
      <c r="AE160" s="199"/>
      <c r="AF160" s="199"/>
      <c r="AG160" s="199"/>
      <c r="AH160" s="199"/>
      <c r="AI160" s="199"/>
      <c r="AJ160" s="199"/>
      <c r="AK160" s="199"/>
      <c r="AL160" s="199"/>
      <c r="AM160" s="199"/>
      <c r="AN160" s="199"/>
      <c r="AO160" s="199"/>
      <c r="AP160" s="199"/>
      <c r="AQ160" s="199"/>
      <c r="AR160" s="199"/>
      <c r="AS160" s="199"/>
      <c r="AT160" s="199"/>
      <c r="AU160" s="199"/>
      <c r="AV160" s="199"/>
      <c r="AW160" s="199"/>
      <c r="AX160" s="199"/>
      <c r="AY160" s="199"/>
      <c r="AZ160" s="199"/>
      <c r="BA160" s="199"/>
      <c r="BB160" s="199"/>
      <c r="BC160" s="199"/>
      <c r="BD160" s="199"/>
      <c r="BE160" s="199"/>
      <c r="BF160" s="199"/>
      <c r="BG160" s="199"/>
      <c r="BH160" s="199"/>
      <c r="BI160" s="199"/>
      <c r="BJ160" s="199"/>
      <c r="BK160" s="199"/>
      <c r="BL160" s="199"/>
      <c r="BM160" s="56"/>
    </row>
    <row r="161" spans="1:65">
      <c r="A161" s="30"/>
      <c r="B161" s="3" t="s">
        <v>276</v>
      </c>
      <c r="C161" s="29"/>
      <c r="D161" s="24">
        <v>5.1639777949432268E-3</v>
      </c>
      <c r="E161" s="24">
        <v>1.6020819787597246E-2</v>
      </c>
      <c r="F161" s="24">
        <v>5.4772255750516656E-3</v>
      </c>
      <c r="G161" s="24">
        <v>1.2485803602007444E-2</v>
      </c>
      <c r="H161" s="24">
        <v>1.6329931618554516E-2</v>
      </c>
      <c r="I161" s="24">
        <v>0</v>
      </c>
      <c r="J161" s="24">
        <v>1.3784048752090269E-2</v>
      </c>
      <c r="K161" s="24">
        <v>5.1639777949432199E-3</v>
      </c>
      <c r="L161" s="24">
        <v>5.1639777949432268E-3</v>
      </c>
      <c r="M161" s="24">
        <v>5.4772255750516656E-3</v>
      </c>
      <c r="N161" s="24">
        <v>0</v>
      </c>
      <c r="O161" s="24">
        <v>5.1639777949432199E-3</v>
      </c>
      <c r="P161" s="24">
        <v>2.0736441353327716E-2</v>
      </c>
      <c r="Q161" s="24">
        <v>1.2649110640673519E-2</v>
      </c>
      <c r="R161" s="24">
        <v>5.1639777949432268E-3</v>
      </c>
      <c r="S161" s="24">
        <v>2.4832774042918931E-2</v>
      </c>
      <c r="T161" s="24">
        <v>7.5277265270908061E-3</v>
      </c>
      <c r="U161" s="24">
        <v>8.1649658092772786E-3</v>
      </c>
      <c r="V161" s="24">
        <v>4.0824829046386402E-2</v>
      </c>
      <c r="W161" s="24" t="s">
        <v>740</v>
      </c>
      <c r="X161" s="24" t="s">
        <v>740</v>
      </c>
      <c r="Y161" s="24">
        <v>6.605578450572417E-3</v>
      </c>
      <c r="Z161" s="24">
        <v>7.5277265270908104E-3</v>
      </c>
      <c r="AA161" s="198"/>
      <c r="AB161" s="199"/>
      <c r="AC161" s="199"/>
      <c r="AD161" s="199"/>
      <c r="AE161" s="199"/>
      <c r="AF161" s="199"/>
      <c r="AG161" s="199"/>
      <c r="AH161" s="199"/>
      <c r="AI161" s="199"/>
      <c r="AJ161" s="199"/>
      <c r="AK161" s="199"/>
      <c r="AL161" s="199"/>
      <c r="AM161" s="199"/>
      <c r="AN161" s="199"/>
      <c r="AO161" s="199"/>
      <c r="AP161" s="199"/>
      <c r="AQ161" s="199"/>
      <c r="AR161" s="199"/>
      <c r="AS161" s="199"/>
      <c r="AT161" s="199"/>
      <c r="AU161" s="199"/>
      <c r="AV161" s="199"/>
      <c r="AW161" s="199"/>
      <c r="AX161" s="199"/>
      <c r="AY161" s="199"/>
      <c r="AZ161" s="199"/>
      <c r="BA161" s="199"/>
      <c r="BB161" s="199"/>
      <c r="BC161" s="199"/>
      <c r="BD161" s="199"/>
      <c r="BE161" s="199"/>
      <c r="BF161" s="199"/>
      <c r="BG161" s="199"/>
      <c r="BH161" s="199"/>
      <c r="BI161" s="199"/>
      <c r="BJ161" s="199"/>
      <c r="BK161" s="199"/>
      <c r="BL161" s="199"/>
      <c r="BM161" s="56"/>
    </row>
    <row r="162" spans="1:65">
      <c r="A162" s="30"/>
      <c r="B162" s="3" t="s">
        <v>86</v>
      </c>
      <c r="C162" s="29"/>
      <c r="D162" s="13">
        <v>7.7459666924148407E-2</v>
      </c>
      <c r="E162" s="13">
        <v>0.23445102128191095</v>
      </c>
      <c r="F162" s="13">
        <v>8.4265008846948694E-2</v>
      </c>
      <c r="G162" s="13">
        <v>0.18362818554688878</v>
      </c>
      <c r="H162" s="13">
        <v>0.21299910806810235</v>
      </c>
      <c r="I162" s="13">
        <v>0</v>
      </c>
      <c r="J162" s="13">
        <v>0.11986129349643712</v>
      </c>
      <c r="K162" s="13">
        <v>9.1129019910762693E-2</v>
      </c>
      <c r="L162" s="13">
        <v>8.1536491499103581E-2</v>
      </c>
      <c r="M162" s="13">
        <v>8.4265008846948694E-2</v>
      </c>
      <c r="N162" s="13">
        <v>0</v>
      </c>
      <c r="O162" s="13">
        <v>9.1129019910762707E-2</v>
      </c>
      <c r="P162" s="13">
        <v>0.31902217466658023</v>
      </c>
      <c r="Q162" s="13">
        <v>6.6574266529860635E-2</v>
      </c>
      <c r="R162" s="13">
        <v>8.1536491499103581E-2</v>
      </c>
      <c r="S162" s="13">
        <v>0.3040747841990073</v>
      </c>
      <c r="T162" s="13">
        <v>9.6098636516052827E-2</v>
      </c>
      <c r="U162" s="13">
        <v>0.12247448713915918</v>
      </c>
      <c r="V162" s="13">
        <v>0.34992710611188349</v>
      </c>
      <c r="W162" s="13" t="s">
        <v>740</v>
      </c>
      <c r="X162" s="13" t="s">
        <v>740</v>
      </c>
      <c r="Y162" s="13">
        <v>1.0263112147227546E-2</v>
      </c>
      <c r="Z162" s="13">
        <v>0.10503804456405781</v>
      </c>
      <c r="AA162" s="146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3" t="s">
        <v>277</v>
      </c>
      <c r="C163" s="29"/>
      <c r="D163" s="13">
        <v>4.6613526105687697E-6</v>
      </c>
      <c r="E163" s="13">
        <v>2.5004777886425966E-2</v>
      </c>
      <c r="F163" s="13">
        <v>-2.4995455181204607E-2</v>
      </c>
      <c r="G163" s="13">
        <v>1.9930172937893786E-2</v>
      </c>
      <c r="H163" s="13">
        <v>0.15000536055550229</v>
      </c>
      <c r="I163" s="13">
        <v>-9.9995804782650466E-2</v>
      </c>
      <c r="J163" s="13">
        <v>0.72500804083325332</v>
      </c>
      <c r="K163" s="13">
        <v>-0.14999603785028093</v>
      </c>
      <c r="L163" s="13">
        <v>-4.9995571715019782E-2</v>
      </c>
      <c r="M163" s="13">
        <v>-2.4995455181204607E-2</v>
      </c>
      <c r="N163" s="13">
        <v>-0.69999860159421678</v>
      </c>
      <c r="O163" s="13">
        <v>-0.14999603785028104</v>
      </c>
      <c r="P163" s="13">
        <v>-2.4995455181204607E-2</v>
      </c>
      <c r="Q163" s="13">
        <v>1.8500132848549398</v>
      </c>
      <c r="R163" s="13">
        <v>-4.9995571715019782E-2</v>
      </c>
      <c r="S163" s="13">
        <v>0.22500571015694804</v>
      </c>
      <c r="T163" s="13">
        <v>0.17500547708931791</v>
      </c>
      <c r="U163" s="13">
        <v>4.6613526105687697E-6</v>
      </c>
      <c r="V163" s="13">
        <v>0.7500081573670685</v>
      </c>
      <c r="W163" s="13" t="s">
        <v>740</v>
      </c>
      <c r="X163" s="13" t="s">
        <v>740</v>
      </c>
      <c r="Y163" s="13">
        <v>8.6543950023295757</v>
      </c>
      <c r="Z163" s="13">
        <v>7.5005010954056539E-2</v>
      </c>
      <c r="AA163" s="146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46" t="s">
        <v>278</v>
      </c>
      <c r="C164" s="47"/>
      <c r="D164" s="45">
        <v>0</v>
      </c>
      <c r="E164" s="45">
        <v>0.13</v>
      </c>
      <c r="F164" s="45">
        <v>0.13</v>
      </c>
      <c r="G164" s="45">
        <v>0.11</v>
      </c>
      <c r="H164" s="45">
        <v>0.81</v>
      </c>
      <c r="I164" s="45">
        <v>0.54</v>
      </c>
      <c r="J164" s="45">
        <v>3.91</v>
      </c>
      <c r="K164" s="45">
        <v>0.81</v>
      </c>
      <c r="L164" s="45">
        <v>0.27</v>
      </c>
      <c r="M164" s="45">
        <v>0.13</v>
      </c>
      <c r="N164" s="45">
        <v>3.78</v>
      </c>
      <c r="O164" s="45">
        <v>0.81</v>
      </c>
      <c r="P164" s="45">
        <v>0.13</v>
      </c>
      <c r="Q164" s="45">
        <v>9.98</v>
      </c>
      <c r="R164" s="45">
        <v>0.27</v>
      </c>
      <c r="S164" s="45">
        <v>1.21</v>
      </c>
      <c r="T164" s="45">
        <v>0.94</v>
      </c>
      <c r="U164" s="45">
        <v>0</v>
      </c>
      <c r="V164" s="45" t="s">
        <v>279</v>
      </c>
      <c r="W164" s="45">
        <v>1.35</v>
      </c>
      <c r="X164" s="45">
        <v>2.7</v>
      </c>
      <c r="Y164" s="45">
        <v>46.69</v>
      </c>
      <c r="Z164" s="45">
        <v>0.4</v>
      </c>
      <c r="AA164" s="146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1" t="s">
        <v>323</v>
      </c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BM165" s="55"/>
    </row>
    <row r="166" spans="1:65">
      <c r="BM166" s="55"/>
    </row>
    <row r="167" spans="1:65" ht="15">
      <c r="B167" s="8" t="s">
        <v>523</v>
      </c>
      <c r="BM167" s="28" t="s">
        <v>66</v>
      </c>
    </row>
    <row r="168" spans="1:65" ht="15">
      <c r="A168" s="25" t="s">
        <v>22</v>
      </c>
      <c r="B168" s="18" t="s">
        <v>110</v>
      </c>
      <c r="C168" s="15" t="s">
        <v>111</v>
      </c>
      <c r="D168" s="16" t="s">
        <v>237</v>
      </c>
      <c r="E168" s="17" t="s">
        <v>237</v>
      </c>
      <c r="F168" s="17" t="s">
        <v>237</v>
      </c>
      <c r="G168" s="17" t="s">
        <v>237</v>
      </c>
      <c r="H168" s="17" t="s">
        <v>237</v>
      </c>
      <c r="I168" s="17" t="s">
        <v>237</v>
      </c>
      <c r="J168" s="17" t="s">
        <v>237</v>
      </c>
      <c r="K168" s="17" t="s">
        <v>237</v>
      </c>
      <c r="L168" s="17" t="s">
        <v>237</v>
      </c>
      <c r="M168" s="17" t="s">
        <v>237</v>
      </c>
      <c r="N168" s="17" t="s">
        <v>237</v>
      </c>
      <c r="O168" s="17" t="s">
        <v>237</v>
      </c>
      <c r="P168" s="17" t="s">
        <v>237</v>
      </c>
      <c r="Q168" s="17" t="s">
        <v>237</v>
      </c>
      <c r="R168" s="17" t="s">
        <v>237</v>
      </c>
      <c r="S168" s="17" t="s">
        <v>237</v>
      </c>
      <c r="T168" s="17" t="s">
        <v>237</v>
      </c>
      <c r="U168" s="17" t="s">
        <v>237</v>
      </c>
      <c r="V168" s="17" t="s">
        <v>237</v>
      </c>
      <c r="W168" s="17" t="s">
        <v>237</v>
      </c>
      <c r="X168" s="17" t="s">
        <v>237</v>
      </c>
      <c r="Y168" s="146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 t="s">
        <v>238</v>
      </c>
      <c r="C169" s="9" t="s">
        <v>238</v>
      </c>
      <c r="D169" s="144" t="s">
        <v>240</v>
      </c>
      <c r="E169" s="145" t="s">
        <v>241</v>
      </c>
      <c r="F169" s="145" t="s">
        <v>244</v>
      </c>
      <c r="G169" s="145" t="s">
        <v>245</v>
      </c>
      <c r="H169" s="145" t="s">
        <v>246</v>
      </c>
      <c r="I169" s="145" t="s">
        <v>247</v>
      </c>
      <c r="J169" s="145" t="s">
        <v>248</v>
      </c>
      <c r="K169" s="145" t="s">
        <v>249</v>
      </c>
      <c r="L169" s="145" t="s">
        <v>250</v>
      </c>
      <c r="M169" s="145" t="s">
        <v>251</v>
      </c>
      <c r="N169" s="145" t="s">
        <v>252</v>
      </c>
      <c r="O169" s="145" t="s">
        <v>253</v>
      </c>
      <c r="P169" s="145" t="s">
        <v>254</v>
      </c>
      <c r="Q169" s="145" t="s">
        <v>255</v>
      </c>
      <c r="R169" s="145" t="s">
        <v>256</v>
      </c>
      <c r="S169" s="145" t="s">
        <v>257</v>
      </c>
      <c r="T169" s="145" t="s">
        <v>258</v>
      </c>
      <c r="U169" s="145" t="s">
        <v>259</v>
      </c>
      <c r="V169" s="145" t="s">
        <v>260</v>
      </c>
      <c r="W169" s="145" t="s">
        <v>261</v>
      </c>
      <c r="X169" s="145" t="s">
        <v>267</v>
      </c>
      <c r="Y169" s="146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 t="s">
        <v>3</v>
      </c>
    </row>
    <row r="170" spans="1:65">
      <c r="A170" s="30"/>
      <c r="B170" s="19"/>
      <c r="C170" s="9"/>
      <c r="D170" s="10" t="s">
        <v>318</v>
      </c>
      <c r="E170" s="11" t="s">
        <v>318</v>
      </c>
      <c r="F170" s="11" t="s">
        <v>319</v>
      </c>
      <c r="G170" s="11" t="s">
        <v>319</v>
      </c>
      <c r="H170" s="11" t="s">
        <v>319</v>
      </c>
      <c r="I170" s="11" t="s">
        <v>318</v>
      </c>
      <c r="J170" s="11" t="s">
        <v>319</v>
      </c>
      <c r="K170" s="11" t="s">
        <v>318</v>
      </c>
      <c r="L170" s="11" t="s">
        <v>318</v>
      </c>
      <c r="M170" s="11" t="s">
        <v>319</v>
      </c>
      <c r="N170" s="11" t="s">
        <v>319</v>
      </c>
      <c r="O170" s="11" t="s">
        <v>319</v>
      </c>
      <c r="P170" s="11" t="s">
        <v>318</v>
      </c>
      <c r="Q170" s="11" t="s">
        <v>318</v>
      </c>
      <c r="R170" s="11" t="s">
        <v>319</v>
      </c>
      <c r="S170" s="11" t="s">
        <v>318</v>
      </c>
      <c r="T170" s="11" t="s">
        <v>318</v>
      </c>
      <c r="U170" s="11" t="s">
        <v>115</v>
      </c>
      <c r="V170" s="11" t="s">
        <v>318</v>
      </c>
      <c r="W170" s="11" t="s">
        <v>319</v>
      </c>
      <c r="X170" s="11" t="s">
        <v>318</v>
      </c>
      <c r="Y170" s="146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0</v>
      </c>
    </row>
    <row r="171" spans="1:65">
      <c r="A171" s="30"/>
      <c r="B171" s="19"/>
      <c r="C171" s="9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146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1</v>
      </c>
    </row>
    <row r="172" spans="1:65">
      <c r="A172" s="30"/>
      <c r="B172" s="18">
        <v>1</v>
      </c>
      <c r="C172" s="14">
        <v>1</v>
      </c>
      <c r="D172" s="205">
        <v>84.05</v>
      </c>
      <c r="E172" s="205">
        <v>78.599999999999994</v>
      </c>
      <c r="F172" s="205">
        <v>76.819999999999993</v>
      </c>
      <c r="G172" s="205">
        <v>71.62</v>
      </c>
      <c r="H172" s="205">
        <v>72</v>
      </c>
      <c r="I172" s="205">
        <v>78.599999999999994</v>
      </c>
      <c r="J172" s="205">
        <v>72.959999999999994</v>
      </c>
      <c r="K172" s="205">
        <v>78.7</v>
      </c>
      <c r="L172" s="205">
        <v>77.8</v>
      </c>
      <c r="M172" s="205">
        <v>76.72</v>
      </c>
      <c r="N172" s="223">
        <v>91.46</v>
      </c>
      <c r="O172" s="205">
        <v>71.5</v>
      </c>
      <c r="P172" s="206">
        <v>61.74</v>
      </c>
      <c r="Q172" s="205">
        <v>77.099999999999994</v>
      </c>
      <c r="R172" s="205">
        <v>76.121082043212098</v>
      </c>
      <c r="S172" s="206">
        <v>60.2</v>
      </c>
      <c r="T172" s="205">
        <v>81.099999999999994</v>
      </c>
      <c r="U172" s="206">
        <v>60</v>
      </c>
      <c r="V172" s="205">
        <v>67</v>
      </c>
      <c r="W172" s="205">
        <v>74.891731311443834</v>
      </c>
      <c r="X172" s="205">
        <v>71.349999999999994</v>
      </c>
      <c r="Y172" s="207"/>
      <c r="Z172" s="208"/>
      <c r="AA172" s="208"/>
      <c r="AB172" s="208"/>
      <c r="AC172" s="208"/>
      <c r="AD172" s="208"/>
      <c r="AE172" s="208"/>
      <c r="AF172" s="208"/>
      <c r="AG172" s="208"/>
      <c r="AH172" s="208"/>
      <c r="AI172" s="208"/>
      <c r="AJ172" s="208"/>
      <c r="AK172" s="208"/>
      <c r="AL172" s="208"/>
      <c r="AM172" s="208"/>
      <c r="AN172" s="208"/>
      <c r="AO172" s="208"/>
      <c r="AP172" s="208"/>
      <c r="AQ172" s="208"/>
      <c r="AR172" s="208"/>
      <c r="AS172" s="208"/>
      <c r="AT172" s="208"/>
      <c r="AU172" s="208"/>
      <c r="AV172" s="208"/>
      <c r="AW172" s="208"/>
      <c r="AX172" s="208"/>
      <c r="AY172" s="208"/>
      <c r="AZ172" s="208"/>
      <c r="BA172" s="208"/>
      <c r="BB172" s="208"/>
      <c r="BC172" s="208"/>
      <c r="BD172" s="208"/>
      <c r="BE172" s="208"/>
      <c r="BF172" s="208"/>
      <c r="BG172" s="208"/>
      <c r="BH172" s="208"/>
      <c r="BI172" s="208"/>
      <c r="BJ172" s="208"/>
      <c r="BK172" s="208"/>
      <c r="BL172" s="208"/>
      <c r="BM172" s="209">
        <v>1</v>
      </c>
    </row>
    <row r="173" spans="1:65">
      <c r="A173" s="30"/>
      <c r="B173" s="19">
        <v>1</v>
      </c>
      <c r="C173" s="9">
        <v>2</v>
      </c>
      <c r="D173" s="211">
        <v>77.3</v>
      </c>
      <c r="E173" s="211">
        <v>74.900000000000006</v>
      </c>
      <c r="F173" s="211">
        <v>77.2</v>
      </c>
      <c r="G173" s="211">
        <v>69.489999999999995</v>
      </c>
      <c r="H173" s="211">
        <v>74</v>
      </c>
      <c r="I173" s="211">
        <v>78.599999999999994</v>
      </c>
      <c r="J173" s="211">
        <v>76.23</v>
      </c>
      <c r="K173" s="211">
        <v>79.8</v>
      </c>
      <c r="L173" s="211">
        <v>76.099999999999994</v>
      </c>
      <c r="M173" s="211">
        <v>77.64</v>
      </c>
      <c r="N173" s="211">
        <v>73.94</v>
      </c>
      <c r="O173" s="211">
        <v>75.47</v>
      </c>
      <c r="P173" s="212">
        <v>63.26</v>
      </c>
      <c r="Q173" s="211">
        <v>79.2</v>
      </c>
      <c r="R173" s="211">
        <v>76.237209754976703</v>
      </c>
      <c r="S173" s="212">
        <v>59.5</v>
      </c>
      <c r="T173" s="211">
        <v>79</v>
      </c>
      <c r="U173" s="212">
        <v>59</v>
      </c>
      <c r="V173" s="211">
        <v>71</v>
      </c>
      <c r="W173" s="211">
        <v>75.688556349359445</v>
      </c>
      <c r="X173" s="211">
        <v>70.489999999999995</v>
      </c>
      <c r="Y173" s="207"/>
      <c r="Z173" s="208"/>
      <c r="AA173" s="208"/>
      <c r="AB173" s="208"/>
      <c r="AC173" s="208"/>
      <c r="AD173" s="208"/>
      <c r="AE173" s="208"/>
      <c r="AF173" s="208"/>
      <c r="AG173" s="208"/>
      <c r="AH173" s="208"/>
      <c r="AI173" s="208"/>
      <c r="AJ173" s="208"/>
      <c r="AK173" s="208"/>
      <c r="AL173" s="208"/>
      <c r="AM173" s="208"/>
      <c r="AN173" s="208"/>
      <c r="AO173" s="208"/>
      <c r="AP173" s="208"/>
      <c r="AQ173" s="208"/>
      <c r="AR173" s="208"/>
      <c r="AS173" s="208"/>
      <c r="AT173" s="208"/>
      <c r="AU173" s="208"/>
      <c r="AV173" s="208"/>
      <c r="AW173" s="208"/>
      <c r="AX173" s="208"/>
      <c r="AY173" s="208"/>
      <c r="AZ173" s="208"/>
      <c r="BA173" s="208"/>
      <c r="BB173" s="208"/>
      <c r="BC173" s="208"/>
      <c r="BD173" s="208"/>
      <c r="BE173" s="208"/>
      <c r="BF173" s="208"/>
      <c r="BG173" s="208"/>
      <c r="BH173" s="208"/>
      <c r="BI173" s="208"/>
      <c r="BJ173" s="208"/>
      <c r="BK173" s="208"/>
      <c r="BL173" s="208"/>
      <c r="BM173" s="209">
        <v>26</v>
      </c>
    </row>
    <row r="174" spans="1:65">
      <c r="A174" s="30"/>
      <c r="B174" s="19">
        <v>1</v>
      </c>
      <c r="C174" s="9">
        <v>3</v>
      </c>
      <c r="D174" s="211">
        <v>80.41</v>
      </c>
      <c r="E174" s="211">
        <v>72.8</v>
      </c>
      <c r="F174" s="211">
        <v>79.84</v>
      </c>
      <c r="G174" s="211">
        <v>70.8</v>
      </c>
      <c r="H174" s="211">
        <v>75</v>
      </c>
      <c r="I174" s="211">
        <v>78.3</v>
      </c>
      <c r="J174" s="211">
        <v>75.5</v>
      </c>
      <c r="K174" s="211">
        <v>79.7</v>
      </c>
      <c r="L174" s="211">
        <v>74.2</v>
      </c>
      <c r="M174" s="211">
        <v>78.89</v>
      </c>
      <c r="N174" s="210">
        <v>87.95</v>
      </c>
      <c r="O174" s="211">
        <v>73.97</v>
      </c>
      <c r="P174" s="212">
        <v>61.990000000000009</v>
      </c>
      <c r="Q174" s="211">
        <v>73.599999999999994</v>
      </c>
      <c r="R174" s="211">
        <v>76.506749603599005</v>
      </c>
      <c r="S174" s="212">
        <v>59.7</v>
      </c>
      <c r="T174" s="211">
        <v>76.5</v>
      </c>
      <c r="U174" s="212">
        <v>60</v>
      </c>
      <c r="V174" s="211">
        <v>74</v>
      </c>
      <c r="W174" s="211">
        <v>73.673119688985437</v>
      </c>
      <c r="X174" s="211">
        <v>68.81</v>
      </c>
      <c r="Y174" s="207"/>
      <c r="Z174" s="208"/>
      <c r="AA174" s="208"/>
      <c r="AB174" s="208"/>
      <c r="AC174" s="208"/>
      <c r="AD174" s="208"/>
      <c r="AE174" s="208"/>
      <c r="AF174" s="208"/>
      <c r="AG174" s="208"/>
      <c r="AH174" s="208"/>
      <c r="AI174" s="208"/>
      <c r="AJ174" s="208"/>
      <c r="AK174" s="208"/>
      <c r="AL174" s="208"/>
      <c r="AM174" s="208"/>
      <c r="AN174" s="208"/>
      <c r="AO174" s="208"/>
      <c r="AP174" s="208"/>
      <c r="AQ174" s="208"/>
      <c r="AR174" s="208"/>
      <c r="AS174" s="208"/>
      <c r="AT174" s="208"/>
      <c r="AU174" s="208"/>
      <c r="AV174" s="208"/>
      <c r="AW174" s="208"/>
      <c r="AX174" s="208"/>
      <c r="AY174" s="208"/>
      <c r="AZ174" s="208"/>
      <c r="BA174" s="208"/>
      <c r="BB174" s="208"/>
      <c r="BC174" s="208"/>
      <c r="BD174" s="208"/>
      <c r="BE174" s="208"/>
      <c r="BF174" s="208"/>
      <c r="BG174" s="208"/>
      <c r="BH174" s="208"/>
      <c r="BI174" s="208"/>
      <c r="BJ174" s="208"/>
      <c r="BK174" s="208"/>
      <c r="BL174" s="208"/>
      <c r="BM174" s="209">
        <v>16</v>
      </c>
    </row>
    <row r="175" spans="1:65">
      <c r="A175" s="30"/>
      <c r="B175" s="19">
        <v>1</v>
      </c>
      <c r="C175" s="9">
        <v>4</v>
      </c>
      <c r="D175" s="211">
        <v>75.040000000000006</v>
      </c>
      <c r="E175" s="211">
        <v>75.7</v>
      </c>
      <c r="F175" s="211">
        <v>79.459999999999994</v>
      </c>
      <c r="G175" s="211">
        <v>73.7</v>
      </c>
      <c r="H175" s="211">
        <v>78</v>
      </c>
      <c r="I175" s="211">
        <v>76.900000000000006</v>
      </c>
      <c r="J175" s="211">
        <v>74.2</v>
      </c>
      <c r="K175" s="211">
        <v>78.599999999999994</v>
      </c>
      <c r="L175" s="211">
        <v>73.2</v>
      </c>
      <c r="M175" s="211">
        <v>78.36</v>
      </c>
      <c r="N175" s="211">
        <v>85.2</v>
      </c>
      <c r="O175" s="211">
        <v>71.38</v>
      </c>
      <c r="P175" s="212">
        <v>61.589999999999996</v>
      </c>
      <c r="Q175" s="211">
        <v>76.3</v>
      </c>
      <c r="R175" s="211">
        <v>76.586169385414394</v>
      </c>
      <c r="S175" s="212">
        <v>60.6</v>
      </c>
      <c r="T175" s="211">
        <v>77.5</v>
      </c>
      <c r="U175" s="212">
        <v>60</v>
      </c>
      <c r="V175" s="211">
        <v>69</v>
      </c>
      <c r="W175" s="211">
        <v>75.665123556136251</v>
      </c>
      <c r="X175" s="211">
        <v>69.599999999999994</v>
      </c>
      <c r="Y175" s="207"/>
      <c r="Z175" s="208"/>
      <c r="AA175" s="208"/>
      <c r="AB175" s="208"/>
      <c r="AC175" s="208"/>
      <c r="AD175" s="208"/>
      <c r="AE175" s="208"/>
      <c r="AF175" s="208"/>
      <c r="AG175" s="208"/>
      <c r="AH175" s="208"/>
      <c r="AI175" s="208"/>
      <c r="AJ175" s="208"/>
      <c r="AK175" s="208"/>
      <c r="AL175" s="208"/>
      <c r="AM175" s="208"/>
      <c r="AN175" s="208"/>
      <c r="AO175" s="208"/>
      <c r="AP175" s="208"/>
      <c r="AQ175" s="208"/>
      <c r="AR175" s="208"/>
      <c r="AS175" s="208"/>
      <c r="AT175" s="208"/>
      <c r="AU175" s="208"/>
      <c r="AV175" s="208"/>
      <c r="AW175" s="208"/>
      <c r="AX175" s="208"/>
      <c r="AY175" s="208"/>
      <c r="AZ175" s="208"/>
      <c r="BA175" s="208"/>
      <c r="BB175" s="208"/>
      <c r="BC175" s="208"/>
      <c r="BD175" s="208"/>
      <c r="BE175" s="208"/>
      <c r="BF175" s="208"/>
      <c r="BG175" s="208"/>
      <c r="BH175" s="208"/>
      <c r="BI175" s="208"/>
      <c r="BJ175" s="208"/>
      <c r="BK175" s="208"/>
      <c r="BL175" s="208"/>
      <c r="BM175" s="209">
        <v>75.68983421874006</v>
      </c>
    </row>
    <row r="176" spans="1:65">
      <c r="A176" s="30"/>
      <c r="B176" s="19">
        <v>1</v>
      </c>
      <c r="C176" s="9">
        <v>5</v>
      </c>
      <c r="D176" s="211">
        <v>78.63</v>
      </c>
      <c r="E176" s="211">
        <v>72.400000000000006</v>
      </c>
      <c r="F176" s="211">
        <v>78.89</v>
      </c>
      <c r="G176" s="211">
        <v>73.7</v>
      </c>
      <c r="H176" s="211">
        <v>79</v>
      </c>
      <c r="I176" s="211">
        <v>78.099999999999994</v>
      </c>
      <c r="J176" s="211">
        <v>72.38</v>
      </c>
      <c r="K176" s="211">
        <v>80</v>
      </c>
      <c r="L176" s="211">
        <v>73.099999999999994</v>
      </c>
      <c r="M176" s="211">
        <v>75.180000000000007</v>
      </c>
      <c r="N176" s="211">
        <v>84.73</v>
      </c>
      <c r="O176" s="211">
        <v>73.75</v>
      </c>
      <c r="P176" s="212">
        <v>62.249999999999993</v>
      </c>
      <c r="Q176" s="211">
        <v>75.900000000000006</v>
      </c>
      <c r="R176" s="211">
        <v>76.8510506362109</v>
      </c>
      <c r="S176" s="212">
        <v>59.2</v>
      </c>
      <c r="T176" s="211">
        <v>80.3</v>
      </c>
      <c r="U176" s="212">
        <v>61</v>
      </c>
      <c r="V176" s="211">
        <v>70</v>
      </c>
      <c r="W176" s="211">
        <v>73.705997458029955</v>
      </c>
      <c r="X176" s="211">
        <v>67.47</v>
      </c>
      <c r="Y176" s="207"/>
      <c r="Z176" s="208"/>
      <c r="AA176" s="208"/>
      <c r="AB176" s="208"/>
      <c r="AC176" s="208"/>
      <c r="AD176" s="208"/>
      <c r="AE176" s="208"/>
      <c r="AF176" s="208"/>
      <c r="AG176" s="208"/>
      <c r="AH176" s="208"/>
      <c r="AI176" s="208"/>
      <c r="AJ176" s="208"/>
      <c r="AK176" s="208"/>
      <c r="AL176" s="208"/>
      <c r="AM176" s="208"/>
      <c r="AN176" s="208"/>
      <c r="AO176" s="208"/>
      <c r="AP176" s="208"/>
      <c r="AQ176" s="208"/>
      <c r="AR176" s="208"/>
      <c r="AS176" s="208"/>
      <c r="AT176" s="208"/>
      <c r="AU176" s="208"/>
      <c r="AV176" s="208"/>
      <c r="AW176" s="208"/>
      <c r="AX176" s="208"/>
      <c r="AY176" s="208"/>
      <c r="AZ176" s="208"/>
      <c r="BA176" s="208"/>
      <c r="BB176" s="208"/>
      <c r="BC176" s="208"/>
      <c r="BD176" s="208"/>
      <c r="BE176" s="208"/>
      <c r="BF176" s="208"/>
      <c r="BG176" s="208"/>
      <c r="BH176" s="208"/>
      <c r="BI176" s="208"/>
      <c r="BJ176" s="208"/>
      <c r="BK176" s="208"/>
      <c r="BL176" s="208"/>
      <c r="BM176" s="209">
        <v>23</v>
      </c>
    </row>
    <row r="177" spans="1:65">
      <c r="A177" s="30"/>
      <c r="B177" s="19">
        <v>1</v>
      </c>
      <c r="C177" s="9">
        <v>6</v>
      </c>
      <c r="D177" s="211">
        <v>78.430000000000007</v>
      </c>
      <c r="E177" s="211">
        <v>74.599999999999994</v>
      </c>
      <c r="F177" s="211">
        <v>78.5</v>
      </c>
      <c r="G177" s="211">
        <v>73.67</v>
      </c>
      <c r="H177" s="211">
        <v>72</v>
      </c>
      <c r="I177" s="211">
        <v>76.7</v>
      </c>
      <c r="J177" s="211">
        <v>73.63</v>
      </c>
      <c r="K177" s="211">
        <v>80.8</v>
      </c>
      <c r="L177" s="211">
        <v>76</v>
      </c>
      <c r="M177" s="211">
        <v>76.81</v>
      </c>
      <c r="N177" s="211">
        <v>74.05</v>
      </c>
      <c r="O177" s="211">
        <v>75.400000000000006</v>
      </c>
      <c r="P177" s="212">
        <v>63.39</v>
      </c>
      <c r="Q177" s="211">
        <v>76.400000000000006</v>
      </c>
      <c r="R177" s="211">
        <v>77.039135048908093</v>
      </c>
      <c r="S177" s="212">
        <v>61.500000000000007</v>
      </c>
      <c r="T177" s="211">
        <v>76.599999999999994</v>
      </c>
      <c r="U177" s="212">
        <v>60</v>
      </c>
      <c r="V177" s="211">
        <v>72</v>
      </c>
      <c r="W177" s="211">
        <v>73.766170787650452</v>
      </c>
      <c r="X177" s="211">
        <v>68.95</v>
      </c>
      <c r="Y177" s="207"/>
      <c r="Z177" s="208"/>
      <c r="AA177" s="208"/>
      <c r="AB177" s="208"/>
      <c r="AC177" s="208"/>
      <c r="AD177" s="208"/>
      <c r="AE177" s="208"/>
      <c r="AF177" s="208"/>
      <c r="AG177" s="208"/>
      <c r="AH177" s="208"/>
      <c r="AI177" s="208"/>
      <c r="AJ177" s="208"/>
      <c r="AK177" s="208"/>
      <c r="AL177" s="208"/>
      <c r="AM177" s="208"/>
      <c r="AN177" s="208"/>
      <c r="AO177" s="208"/>
      <c r="AP177" s="208"/>
      <c r="AQ177" s="208"/>
      <c r="AR177" s="208"/>
      <c r="AS177" s="208"/>
      <c r="AT177" s="208"/>
      <c r="AU177" s="208"/>
      <c r="AV177" s="208"/>
      <c r="AW177" s="208"/>
      <c r="AX177" s="208"/>
      <c r="AY177" s="208"/>
      <c r="AZ177" s="208"/>
      <c r="BA177" s="208"/>
      <c r="BB177" s="208"/>
      <c r="BC177" s="208"/>
      <c r="BD177" s="208"/>
      <c r="BE177" s="208"/>
      <c r="BF177" s="208"/>
      <c r="BG177" s="208"/>
      <c r="BH177" s="208"/>
      <c r="BI177" s="208"/>
      <c r="BJ177" s="208"/>
      <c r="BK177" s="208"/>
      <c r="BL177" s="208"/>
      <c r="BM177" s="213"/>
    </row>
    <row r="178" spans="1:65">
      <c r="A178" s="30"/>
      <c r="B178" s="20" t="s">
        <v>274</v>
      </c>
      <c r="C178" s="12"/>
      <c r="D178" s="214">
        <v>78.976666666666674</v>
      </c>
      <c r="E178" s="214">
        <v>74.833333333333329</v>
      </c>
      <c r="F178" s="214">
        <v>78.451666666666668</v>
      </c>
      <c r="G178" s="214">
        <v>72.163333333333341</v>
      </c>
      <c r="H178" s="214">
        <v>75</v>
      </c>
      <c r="I178" s="214">
        <v>77.86666666666666</v>
      </c>
      <c r="J178" s="214">
        <v>74.149999999999991</v>
      </c>
      <c r="K178" s="214">
        <v>79.599999999999994</v>
      </c>
      <c r="L178" s="214">
        <v>75.066666666666663</v>
      </c>
      <c r="M178" s="214">
        <v>77.266666666666666</v>
      </c>
      <c r="N178" s="214">
        <v>82.888333333333335</v>
      </c>
      <c r="O178" s="214">
        <v>73.578333333333333</v>
      </c>
      <c r="P178" s="214">
        <v>62.37</v>
      </c>
      <c r="Q178" s="214">
        <v>76.416666666666671</v>
      </c>
      <c r="R178" s="214">
        <v>76.556899412053539</v>
      </c>
      <c r="S178" s="214">
        <v>60.116666666666667</v>
      </c>
      <c r="T178" s="214">
        <v>78.5</v>
      </c>
      <c r="U178" s="214">
        <v>60</v>
      </c>
      <c r="V178" s="214">
        <v>70.5</v>
      </c>
      <c r="W178" s="214">
        <v>74.56511652526757</v>
      </c>
      <c r="X178" s="214">
        <v>69.445000000000007</v>
      </c>
      <c r="Y178" s="207"/>
      <c r="Z178" s="208"/>
      <c r="AA178" s="208"/>
      <c r="AB178" s="208"/>
      <c r="AC178" s="208"/>
      <c r="AD178" s="208"/>
      <c r="AE178" s="208"/>
      <c r="AF178" s="208"/>
      <c r="AG178" s="208"/>
      <c r="AH178" s="208"/>
      <c r="AI178" s="208"/>
      <c r="AJ178" s="208"/>
      <c r="AK178" s="208"/>
      <c r="AL178" s="208"/>
      <c r="AM178" s="208"/>
      <c r="AN178" s="208"/>
      <c r="AO178" s="208"/>
      <c r="AP178" s="208"/>
      <c r="AQ178" s="208"/>
      <c r="AR178" s="208"/>
      <c r="AS178" s="208"/>
      <c r="AT178" s="208"/>
      <c r="AU178" s="208"/>
      <c r="AV178" s="208"/>
      <c r="AW178" s="208"/>
      <c r="AX178" s="208"/>
      <c r="AY178" s="208"/>
      <c r="AZ178" s="208"/>
      <c r="BA178" s="208"/>
      <c r="BB178" s="208"/>
      <c r="BC178" s="208"/>
      <c r="BD178" s="208"/>
      <c r="BE178" s="208"/>
      <c r="BF178" s="208"/>
      <c r="BG178" s="208"/>
      <c r="BH178" s="208"/>
      <c r="BI178" s="208"/>
      <c r="BJ178" s="208"/>
      <c r="BK178" s="208"/>
      <c r="BL178" s="208"/>
      <c r="BM178" s="213"/>
    </row>
    <row r="179" spans="1:65">
      <c r="A179" s="30"/>
      <c r="B179" s="3" t="s">
        <v>275</v>
      </c>
      <c r="C179" s="29"/>
      <c r="D179" s="211">
        <v>78.53</v>
      </c>
      <c r="E179" s="211">
        <v>74.75</v>
      </c>
      <c r="F179" s="211">
        <v>78.694999999999993</v>
      </c>
      <c r="G179" s="211">
        <v>72.64500000000001</v>
      </c>
      <c r="H179" s="211">
        <v>74.5</v>
      </c>
      <c r="I179" s="211">
        <v>78.199999999999989</v>
      </c>
      <c r="J179" s="211">
        <v>73.914999999999992</v>
      </c>
      <c r="K179" s="211">
        <v>79.75</v>
      </c>
      <c r="L179" s="211">
        <v>75.099999999999994</v>
      </c>
      <c r="M179" s="211">
        <v>77.224999999999994</v>
      </c>
      <c r="N179" s="211">
        <v>84.965000000000003</v>
      </c>
      <c r="O179" s="211">
        <v>73.86</v>
      </c>
      <c r="P179" s="211">
        <v>62.120000000000005</v>
      </c>
      <c r="Q179" s="211">
        <v>76.349999999999994</v>
      </c>
      <c r="R179" s="211">
        <v>76.546459494506706</v>
      </c>
      <c r="S179" s="211">
        <v>59.95</v>
      </c>
      <c r="T179" s="211">
        <v>78.25</v>
      </c>
      <c r="U179" s="211">
        <v>60</v>
      </c>
      <c r="V179" s="211">
        <v>70.5</v>
      </c>
      <c r="W179" s="211">
        <v>74.328951049547143</v>
      </c>
      <c r="X179" s="211">
        <v>69.275000000000006</v>
      </c>
      <c r="Y179" s="207"/>
      <c r="Z179" s="208"/>
      <c r="AA179" s="208"/>
      <c r="AB179" s="208"/>
      <c r="AC179" s="208"/>
      <c r="AD179" s="208"/>
      <c r="AE179" s="208"/>
      <c r="AF179" s="208"/>
      <c r="AG179" s="208"/>
      <c r="AH179" s="208"/>
      <c r="AI179" s="208"/>
      <c r="AJ179" s="208"/>
      <c r="AK179" s="208"/>
      <c r="AL179" s="208"/>
      <c r="AM179" s="208"/>
      <c r="AN179" s="208"/>
      <c r="AO179" s="208"/>
      <c r="AP179" s="208"/>
      <c r="AQ179" s="208"/>
      <c r="AR179" s="208"/>
      <c r="AS179" s="208"/>
      <c r="AT179" s="208"/>
      <c r="AU179" s="208"/>
      <c r="AV179" s="208"/>
      <c r="AW179" s="208"/>
      <c r="AX179" s="208"/>
      <c r="AY179" s="208"/>
      <c r="AZ179" s="208"/>
      <c r="BA179" s="208"/>
      <c r="BB179" s="208"/>
      <c r="BC179" s="208"/>
      <c r="BD179" s="208"/>
      <c r="BE179" s="208"/>
      <c r="BF179" s="208"/>
      <c r="BG179" s="208"/>
      <c r="BH179" s="208"/>
      <c r="BI179" s="208"/>
      <c r="BJ179" s="208"/>
      <c r="BK179" s="208"/>
      <c r="BL179" s="208"/>
      <c r="BM179" s="213"/>
    </row>
    <row r="180" spans="1:65">
      <c r="A180" s="30"/>
      <c r="B180" s="3" t="s">
        <v>276</v>
      </c>
      <c r="C180" s="29"/>
      <c r="D180" s="219">
        <v>3.050269933410263</v>
      </c>
      <c r="E180" s="219">
        <v>2.2384518459566327</v>
      </c>
      <c r="F180" s="219">
        <v>1.2138931858556046</v>
      </c>
      <c r="G180" s="219">
        <v>1.8051777382481418</v>
      </c>
      <c r="H180" s="219">
        <v>2.9664793948382653</v>
      </c>
      <c r="I180" s="219">
        <v>0.85009803356239966</v>
      </c>
      <c r="J180" s="219">
        <v>1.4812697256070584</v>
      </c>
      <c r="K180" s="219">
        <v>0.83186537372341673</v>
      </c>
      <c r="L180" s="219">
        <v>1.8715412543320178</v>
      </c>
      <c r="M180" s="219">
        <v>1.3290247050625736</v>
      </c>
      <c r="N180" s="219">
        <v>7.2940836756008407</v>
      </c>
      <c r="O180" s="219">
        <v>1.8017704256277143</v>
      </c>
      <c r="P180" s="219">
        <v>0.77415760669259015</v>
      </c>
      <c r="Q180" s="219">
        <v>1.8126407991289046</v>
      </c>
      <c r="R180" s="219">
        <v>0.35059553407884259</v>
      </c>
      <c r="S180" s="219">
        <v>0.84241715715355026</v>
      </c>
      <c r="T180" s="219">
        <v>1.9421637418096334</v>
      </c>
      <c r="U180" s="219">
        <v>0.63245553203367588</v>
      </c>
      <c r="V180" s="219">
        <v>2.4289915602982237</v>
      </c>
      <c r="W180" s="219">
        <v>0.97476847960428059</v>
      </c>
      <c r="X180" s="219">
        <v>1.3633744900063198</v>
      </c>
      <c r="Y180" s="216"/>
      <c r="Z180" s="217"/>
      <c r="AA180" s="217"/>
      <c r="AB180" s="217"/>
      <c r="AC180" s="217"/>
      <c r="AD180" s="217"/>
      <c r="AE180" s="217"/>
      <c r="AF180" s="217"/>
      <c r="AG180" s="217"/>
      <c r="AH180" s="217"/>
      <c r="AI180" s="217"/>
      <c r="AJ180" s="217"/>
      <c r="AK180" s="217"/>
      <c r="AL180" s="217"/>
      <c r="AM180" s="217"/>
      <c r="AN180" s="217"/>
      <c r="AO180" s="217"/>
      <c r="AP180" s="217"/>
      <c r="AQ180" s="217"/>
      <c r="AR180" s="217"/>
      <c r="AS180" s="217"/>
      <c r="AT180" s="217"/>
      <c r="AU180" s="217"/>
      <c r="AV180" s="217"/>
      <c r="AW180" s="217"/>
      <c r="AX180" s="217"/>
      <c r="AY180" s="217"/>
      <c r="AZ180" s="217"/>
      <c r="BA180" s="217"/>
      <c r="BB180" s="217"/>
      <c r="BC180" s="217"/>
      <c r="BD180" s="217"/>
      <c r="BE180" s="217"/>
      <c r="BF180" s="217"/>
      <c r="BG180" s="217"/>
      <c r="BH180" s="217"/>
      <c r="BI180" s="217"/>
      <c r="BJ180" s="217"/>
      <c r="BK180" s="217"/>
      <c r="BL180" s="217"/>
      <c r="BM180" s="220"/>
    </row>
    <row r="181" spans="1:65">
      <c r="A181" s="30"/>
      <c r="B181" s="3" t="s">
        <v>86</v>
      </c>
      <c r="C181" s="29"/>
      <c r="D181" s="13">
        <v>3.862241928093018E-2</v>
      </c>
      <c r="E181" s="13">
        <v>2.9912496827928278E-2</v>
      </c>
      <c r="F181" s="13">
        <v>1.5473134446121025E-2</v>
      </c>
      <c r="G181" s="13">
        <v>2.5015165664670075E-2</v>
      </c>
      <c r="H181" s="13">
        <v>3.9553058597843534E-2</v>
      </c>
      <c r="I181" s="13">
        <v>1.0917354883078764E-2</v>
      </c>
      <c r="J181" s="13">
        <v>1.9976665213851094E-2</v>
      </c>
      <c r="K181" s="13">
        <v>1.0450570021650965E-2</v>
      </c>
      <c r="L181" s="13">
        <v>2.493172186055086E-2</v>
      </c>
      <c r="M181" s="13">
        <v>1.7200492300205872E-2</v>
      </c>
      <c r="N181" s="13">
        <v>8.7998918331098144E-2</v>
      </c>
      <c r="O181" s="13">
        <v>2.4487785248751413E-2</v>
      </c>
      <c r="P181" s="13">
        <v>1.2412339372977236E-2</v>
      </c>
      <c r="Q181" s="13">
        <v>2.3720490283039099E-2</v>
      </c>
      <c r="R181" s="13">
        <v>4.579541971675552E-3</v>
      </c>
      <c r="S181" s="13">
        <v>1.4013038377935407E-2</v>
      </c>
      <c r="T181" s="13">
        <v>2.4740939386109981E-2</v>
      </c>
      <c r="U181" s="13">
        <v>1.0540925533894598E-2</v>
      </c>
      <c r="V181" s="13">
        <v>3.4453780997137924E-2</v>
      </c>
      <c r="W181" s="13">
        <v>1.3072714494772698E-2</v>
      </c>
      <c r="X181" s="13">
        <v>1.963243559660623E-2</v>
      </c>
      <c r="Y181" s="146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3" t="s">
        <v>277</v>
      </c>
      <c r="C182" s="29"/>
      <c r="D182" s="13">
        <v>4.3425018456610953E-2</v>
      </c>
      <c r="E182" s="13">
        <v>-1.131593025995381E-2</v>
      </c>
      <c r="F182" s="13">
        <v>3.6488816185606066E-2</v>
      </c>
      <c r="G182" s="13">
        <v>-4.659147323820656E-2</v>
      </c>
      <c r="H182" s="13">
        <v>-9.1139612850316132E-3</v>
      </c>
      <c r="I182" s="13">
        <v>2.8759905083629356E-2</v>
      </c>
      <c r="J182" s="13">
        <v>-2.0344003057134685E-2</v>
      </c>
      <c r="K182" s="13">
        <v>5.1660382422819673E-2</v>
      </c>
      <c r="L182" s="13">
        <v>-8.2331736950628231E-3</v>
      </c>
      <c r="M182" s="13">
        <v>2.0832816773909579E-2</v>
      </c>
      <c r="N182" s="13">
        <v>9.5105230298033749E-2</v>
      </c>
      <c r="O182" s="13">
        <v>-2.789675664111757E-2</v>
      </c>
      <c r="P182" s="13">
        <v>-0.17597917020463238</v>
      </c>
      <c r="Q182" s="13">
        <v>9.6027750018066182E-3</v>
      </c>
      <c r="R182" s="13">
        <v>1.1455503929467037E-2</v>
      </c>
      <c r="S182" s="13">
        <v>-0.20574979074557975</v>
      </c>
      <c r="T182" s="13">
        <v>3.7127387188333527E-2</v>
      </c>
      <c r="U182" s="13">
        <v>-0.20729116902802536</v>
      </c>
      <c r="V182" s="13">
        <v>-6.8567123607929714E-2</v>
      </c>
      <c r="W182" s="13">
        <v>-1.4859560799434512E-2</v>
      </c>
      <c r="X182" s="13">
        <v>-8.2505587219186882E-2</v>
      </c>
      <c r="Y182" s="146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30"/>
      <c r="B183" s="46" t="s">
        <v>278</v>
      </c>
      <c r="C183" s="47"/>
      <c r="D183" s="45">
        <v>0.94</v>
      </c>
      <c r="E183" s="45">
        <v>0.04</v>
      </c>
      <c r="F183" s="45">
        <v>0.81</v>
      </c>
      <c r="G183" s="45">
        <v>0.67</v>
      </c>
      <c r="H183" s="45">
        <v>0</v>
      </c>
      <c r="I183" s="45">
        <v>0.67</v>
      </c>
      <c r="J183" s="45">
        <v>0.2</v>
      </c>
      <c r="K183" s="45">
        <v>1.08</v>
      </c>
      <c r="L183" s="45">
        <v>0.02</v>
      </c>
      <c r="M183" s="45">
        <v>0.53</v>
      </c>
      <c r="N183" s="45">
        <v>1.86</v>
      </c>
      <c r="O183" s="45">
        <v>0.33</v>
      </c>
      <c r="P183" s="45">
        <v>2.97</v>
      </c>
      <c r="Q183" s="45">
        <v>0.33</v>
      </c>
      <c r="R183" s="45">
        <v>0.37</v>
      </c>
      <c r="S183" s="45">
        <v>3.5</v>
      </c>
      <c r="T183" s="45">
        <v>0.82</v>
      </c>
      <c r="U183" s="45">
        <v>3.53</v>
      </c>
      <c r="V183" s="45">
        <v>1.06</v>
      </c>
      <c r="W183" s="45">
        <v>0.1</v>
      </c>
      <c r="X183" s="45">
        <v>1.31</v>
      </c>
      <c r="Y183" s="146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B184" s="31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BM184" s="55"/>
    </row>
    <row r="185" spans="1:65" ht="15">
      <c r="B185" s="8" t="s">
        <v>524</v>
      </c>
      <c r="BM185" s="28" t="s">
        <v>66</v>
      </c>
    </row>
    <row r="186" spans="1:65" ht="15">
      <c r="A186" s="25" t="s">
        <v>25</v>
      </c>
      <c r="B186" s="18" t="s">
        <v>110</v>
      </c>
      <c r="C186" s="15" t="s">
        <v>111</v>
      </c>
      <c r="D186" s="16" t="s">
        <v>237</v>
      </c>
      <c r="E186" s="17" t="s">
        <v>237</v>
      </c>
      <c r="F186" s="17" t="s">
        <v>237</v>
      </c>
      <c r="G186" s="17" t="s">
        <v>237</v>
      </c>
      <c r="H186" s="17" t="s">
        <v>237</v>
      </c>
      <c r="I186" s="17" t="s">
        <v>237</v>
      </c>
      <c r="J186" s="17" t="s">
        <v>237</v>
      </c>
      <c r="K186" s="17" t="s">
        <v>237</v>
      </c>
      <c r="L186" s="17" t="s">
        <v>237</v>
      </c>
      <c r="M186" s="17" t="s">
        <v>237</v>
      </c>
      <c r="N186" s="17" t="s">
        <v>237</v>
      </c>
      <c r="O186" s="17" t="s">
        <v>237</v>
      </c>
      <c r="P186" s="17" t="s">
        <v>237</v>
      </c>
      <c r="Q186" s="17" t="s">
        <v>237</v>
      </c>
      <c r="R186" s="17" t="s">
        <v>237</v>
      </c>
      <c r="S186" s="17" t="s">
        <v>237</v>
      </c>
      <c r="T186" s="17" t="s">
        <v>237</v>
      </c>
      <c r="U186" s="17" t="s">
        <v>237</v>
      </c>
      <c r="V186" s="17" t="s">
        <v>237</v>
      </c>
      <c r="W186" s="17" t="s">
        <v>237</v>
      </c>
      <c r="X186" s="17" t="s">
        <v>237</v>
      </c>
      <c r="Y186" s="17" t="s">
        <v>237</v>
      </c>
      <c r="Z186" s="17" t="s">
        <v>237</v>
      </c>
      <c r="AA186" s="17" t="s">
        <v>237</v>
      </c>
      <c r="AB186" s="146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 t="s">
        <v>238</v>
      </c>
      <c r="C187" s="9" t="s">
        <v>238</v>
      </c>
      <c r="D187" s="144" t="s">
        <v>240</v>
      </c>
      <c r="E187" s="145" t="s">
        <v>241</v>
      </c>
      <c r="F187" s="145" t="s">
        <v>242</v>
      </c>
      <c r="G187" s="145" t="s">
        <v>243</v>
      </c>
      <c r="H187" s="145" t="s">
        <v>244</v>
      </c>
      <c r="I187" s="145" t="s">
        <v>245</v>
      </c>
      <c r="J187" s="145" t="s">
        <v>246</v>
      </c>
      <c r="K187" s="145" t="s">
        <v>247</v>
      </c>
      <c r="L187" s="145" t="s">
        <v>248</v>
      </c>
      <c r="M187" s="145" t="s">
        <v>249</v>
      </c>
      <c r="N187" s="145" t="s">
        <v>250</v>
      </c>
      <c r="O187" s="145" t="s">
        <v>251</v>
      </c>
      <c r="P187" s="145" t="s">
        <v>252</v>
      </c>
      <c r="Q187" s="145" t="s">
        <v>253</v>
      </c>
      <c r="R187" s="145" t="s">
        <v>254</v>
      </c>
      <c r="S187" s="145" t="s">
        <v>255</v>
      </c>
      <c r="T187" s="145" t="s">
        <v>256</v>
      </c>
      <c r="U187" s="145" t="s">
        <v>257</v>
      </c>
      <c r="V187" s="145" t="s">
        <v>258</v>
      </c>
      <c r="W187" s="145" t="s">
        <v>259</v>
      </c>
      <c r="X187" s="145" t="s">
        <v>260</v>
      </c>
      <c r="Y187" s="145" t="s">
        <v>261</v>
      </c>
      <c r="Z187" s="145" t="s">
        <v>262</v>
      </c>
      <c r="AA187" s="145" t="s">
        <v>267</v>
      </c>
      <c r="AB187" s="146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 t="s">
        <v>3</v>
      </c>
    </row>
    <row r="188" spans="1:65">
      <c r="A188" s="30"/>
      <c r="B188" s="19"/>
      <c r="C188" s="9"/>
      <c r="D188" s="10" t="s">
        <v>318</v>
      </c>
      <c r="E188" s="11" t="s">
        <v>318</v>
      </c>
      <c r="F188" s="11" t="s">
        <v>319</v>
      </c>
      <c r="G188" s="11" t="s">
        <v>115</v>
      </c>
      <c r="H188" s="11" t="s">
        <v>319</v>
      </c>
      <c r="I188" s="11" t="s">
        <v>319</v>
      </c>
      <c r="J188" s="11" t="s">
        <v>319</v>
      </c>
      <c r="K188" s="11" t="s">
        <v>318</v>
      </c>
      <c r="L188" s="11" t="s">
        <v>319</v>
      </c>
      <c r="M188" s="11" t="s">
        <v>318</v>
      </c>
      <c r="N188" s="11" t="s">
        <v>318</v>
      </c>
      <c r="O188" s="11" t="s">
        <v>319</v>
      </c>
      <c r="P188" s="11" t="s">
        <v>319</v>
      </c>
      <c r="Q188" s="11" t="s">
        <v>319</v>
      </c>
      <c r="R188" s="11" t="s">
        <v>318</v>
      </c>
      <c r="S188" s="11" t="s">
        <v>318</v>
      </c>
      <c r="T188" s="11" t="s">
        <v>319</v>
      </c>
      <c r="U188" s="11" t="s">
        <v>318</v>
      </c>
      <c r="V188" s="11" t="s">
        <v>318</v>
      </c>
      <c r="W188" s="11" t="s">
        <v>319</v>
      </c>
      <c r="X188" s="11" t="s">
        <v>318</v>
      </c>
      <c r="Y188" s="11" t="s">
        <v>319</v>
      </c>
      <c r="Z188" s="11" t="s">
        <v>115</v>
      </c>
      <c r="AA188" s="11" t="s">
        <v>318</v>
      </c>
      <c r="AB188" s="146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/>
      <c r="C189" s="9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146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2</v>
      </c>
    </row>
    <row r="190" spans="1:65">
      <c r="A190" s="30"/>
      <c r="B190" s="18">
        <v>1</v>
      </c>
      <c r="C190" s="14">
        <v>1</v>
      </c>
      <c r="D190" s="215">
        <v>17.8</v>
      </c>
      <c r="E190" s="215">
        <v>18.7</v>
      </c>
      <c r="F190" s="215">
        <v>18</v>
      </c>
      <c r="G190" s="215">
        <v>18.777196576031169</v>
      </c>
      <c r="H190" s="215">
        <v>17.7</v>
      </c>
      <c r="I190" s="215">
        <v>17.8</v>
      </c>
      <c r="J190" s="215">
        <v>16.899999999999999</v>
      </c>
      <c r="K190" s="215">
        <v>17.399999999999999</v>
      </c>
      <c r="L190" s="215">
        <v>17.3</v>
      </c>
      <c r="M190" s="215">
        <v>18.399999999999999</v>
      </c>
      <c r="N190" s="215">
        <v>17.8</v>
      </c>
      <c r="O190" s="215">
        <v>18.100000000000001</v>
      </c>
      <c r="P190" s="215">
        <v>17.399999999999999</v>
      </c>
      <c r="Q190" s="215">
        <v>17</v>
      </c>
      <c r="R190" s="215">
        <v>17.5</v>
      </c>
      <c r="S190" s="215">
        <v>17.5</v>
      </c>
      <c r="T190" s="224">
        <v>18.6597732251801</v>
      </c>
      <c r="U190" s="224">
        <v>19.5</v>
      </c>
      <c r="V190" s="215">
        <v>18.5</v>
      </c>
      <c r="W190" s="215">
        <v>18.7</v>
      </c>
      <c r="X190" s="215">
        <v>17.3</v>
      </c>
      <c r="Y190" s="215">
        <v>17.670875558171392</v>
      </c>
      <c r="Z190" s="224">
        <v>16.72</v>
      </c>
      <c r="AA190" s="215">
        <v>18.100000000000001</v>
      </c>
      <c r="AB190" s="216"/>
      <c r="AC190" s="217"/>
      <c r="AD190" s="217"/>
      <c r="AE190" s="217"/>
      <c r="AF190" s="217"/>
      <c r="AG190" s="217"/>
      <c r="AH190" s="217"/>
      <c r="AI190" s="217"/>
      <c r="AJ190" s="217"/>
      <c r="AK190" s="217"/>
      <c r="AL190" s="217"/>
      <c r="AM190" s="217"/>
      <c r="AN190" s="217"/>
      <c r="AO190" s="217"/>
      <c r="AP190" s="217"/>
      <c r="AQ190" s="217"/>
      <c r="AR190" s="217"/>
      <c r="AS190" s="217"/>
      <c r="AT190" s="217"/>
      <c r="AU190" s="217"/>
      <c r="AV190" s="217"/>
      <c r="AW190" s="217"/>
      <c r="AX190" s="217"/>
      <c r="AY190" s="217"/>
      <c r="AZ190" s="217"/>
      <c r="BA190" s="217"/>
      <c r="BB190" s="217"/>
      <c r="BC190" s="217"/>
      <c r="BD190" s="217"/>
      <c r="BE190" s="217"/>
      <c r="BF190" s="217"/>
      <c r="BG190" s="217"/>
      <c r="BH190" s="217"/>
      <c r="BI190" s="217"/>
      <c r="BJ190" s="217"/>
      <c r="BK190" s="217"/>
      <c r="BL190" s="217"/>
      <c r="BM190" s="218">
        <v>1</v>
      </c>
    </row>
    <row r="191" spans="1:65">
      <c r="A191" s="30"/>
      <c r="B191" s="19">
        <v>1</v>
      </c>
      <c r="C191" s="9">
        <v>2</v>
      </c>
      <c r="D191" s="219">
        <v>16.5</v>
      </c>
      <c r="E191" s="219">
        <v>17.600000000000001</v>
      </c>
      <c r="F191" s="219">
        <v>18</v>
      </c>
      <c r="G191" s="219">
        <v>17.274108206031169</v>
      </c>
      <c r="H191" s="219">
        <v>17.5</v>
      </c>
      <c r="I191" s="219">
        <v>17</v>
      </c>
      <c r="J191" s="219">
        <v>17.3</v>
      </c>
      <c r="K191" s="219">
        <v>18.2</v>
      </c>
      <c r="L191" s="219">
        <v>17.899999999999999</v>
      </c>
      <c r="M191" s="219">
        <v>18.3</v>
      </c>
      <c r="N191" s="219">
        <v>18.100000000000001</v>
      </c>
      <c r="O191" s="219">
        <v>18.3</v>
      </c>
      <c r="P191" s="219">
        <v>18.2</v>
      </c>
      <c r="Q191" s="219">
        <v>17.399999999999999</v>
      </c>
      <c r="R191" s="219">
        <v>17.8</v>
      </c>
      <c r="S191" s="219">
        <v>18.899999999999999</v>
      </c>
      <c r="T191" s="225">
        <v>18.5500674949242</v>
      </c>
      <c r="U191" s="225">
        <v>19.399999999999999</v>
      </c>
      <c r="V191" s="219">
        <v>18.2</v>
      </c>
      <c r="W191" s="219">
        <v>18</v>
      </c>
      <c r="X191" s="219">
        <v>17.399999999999999</v>
      </c>
      <c r="Y191" s="219">
        <v>18.039294425940231</v>
      </c>
      <c r="Z191" s="225">
        <v>16.662400000000002</v>
      </c>
      <c r="AA191" s="219">
        <v>18.100000000000001</v>
      </c>
      <c r="AB191" s="216"/>
      <c r="AC191" s="217"/>
      <c r="AD191" s="217"/>
      <c r="AE191" s="217"/>
      <c r="AF191" s="217"/>
      <c r="AG191" s="217"/>
      <c r="AH191" s="217"/>
      <c r="AI191" s="217"/>
      <c r="AJ191" s="217"/>
      <c r="AK191" s="217"/>
      <c r="AL191" s="217"/>
      <c r="AM191" s="217"/>
      <c r="AN191" s="217"/>
      <c r="AO191" s="217"/>
      <c r="AP191" s="217"/>
      <c r="AQ191" s="217"/>
      <c r="AR191" s="217"/>
      <c r="AS191" s="217"/>
      <c r="AT191" s="217"/>
      <c r="AU191" s="217"/>
      <c r="AV191" s="217"/>
      <c r="AW191" s="217"/>
      <c r="AX191" s="217"/>
      <c r="AY191" s="217"/>
      <c r="AZ191" s="217"/>
      <c r="BA191" s="217"/>
      <c r="BB191" s="217"/>
      <c r="BC191" s="217"/>
      <c r="BD191" s="217"/>
      <c r="BE191" s="217"/>
      <c r="BF191" s="217"/>
      <c r="BG191" s="217"/>
      <c r="BH191" s="217"/>
      <c r="BI191" s="217"/>
      <c r="BJ191" s="217"/>
      <c r="BK191" s="217"/>
      <c r="BL191" s="217"/>
      <c r="BM191" s="218">
        <v>14</v>
      </c>
    </row>
    <row r="192" spans="1:65">
      <c r="A192" s="30"/>
      <c r="B192" s="19">
        <v>1</v>
      </c>
      <c r="C192" s="9">
        <v>3</v>
      </c>
      <c r="D192" s="219">
        <v>17.899999999999999</v>
      </c>
      <c r="E192" s="219">
        <v>17.100000000000001</v>
      </c>
      <c r="F192" s="219">
        <v>18</v>
      </c>
      <c r="G192" s="219">
        <v>18.014437846031171</v>
      </c>
      <c r="H192" s="219">
        <v>18</v>
      </c>
      <c r="I192" s="219">
        <v>18.2</v>
      </c>
      <c r="J192" s="219">
        <v>17.600000000000001</v>
      </c>
      <c r="K192" s="219">
        <v>18</v>
      </c>
      <c r="L192" s="219">
        <v>17.600000000000001</v>
      </c>
      <c r="M192" s="219">
        <v>18.5</v>
      </c>
      <c r="N192" s="219">
        <v>17.3</v>
      </c>
      <c r="O192" s="219">
        <v>17.5</v>
      </c>
      <c r="P192" s="219">
        <v>17.8</v>
      </c>
      <c r="Q192" s="219">
        <v>17.5</v>
      </c>
      <c r="R192" s="219">
        <v>17.7</v>
      </c>
      <c r="S192" s="219">
        <v>17</v>
      </c>
      <c r="T192" s="225">
        <v>18.4361574383604</v>
      </c>
      <c r="U192" s="225">
        <v>19.399999999999999</v>
      </c>
      <c r="V192" s="219">
        <v>17.399999999999999</v>
      </c>
      <c r="W192" s="219">
        <v>18.3</v>
      </c>
      <c r="X192" s="219">
        <v>17.5</v>
      </c>
      <c r="Y192" s="219">
        <v>17.687349620042923</v>
      </c>
      <c r="Z192" s="225">
        <v>16.585000000000001</v>
      </c>
      <c r="AA192" s="219">
        <v>18</v>
      </c>
      <c r="AB192" s="216"/>
      <c r="AC192" s="217"/>
      <c r="AD192" s="217"/>
      <c r="AE192" s="217"/>
      <c r="AF192" s="217"/>
      <c r="AG192" s="217"/>
      <c r="AH192" s="217"/>
      <c r="AI192" s="217"/>
      <c r="AJ192" s="217"/>
      <c r="AK192" s="217"/>
      <c r="AL192" s="217"/>
      <c r="AM192" s="217"/>
      <c r="AN192" s="217"/>
      <c r="AO192" s="217"/>
      <c r="AP192" s="217"/>
      <c r="AQ192" s="217"/>
      <c r="AR192" s="217"/>
      <c r="AS192" s="217"/>
      <c r="AT192" s="217"/>
      <c r="AU192" s="217"/>
      <c r="AV192" s="217"/>
      <c r="AW192" s="217"/>
      <c r="AX192" s="217"/>
      <c r="AY192" s="217"/>
      <c r="AZ192" s="217"/>
      <c r="BA192" s="217"/>
      <c r="BB192" s="217"/>
      <c r="BC192" s="217"/>
      <c r="BD192" s="217"/>
      <c r="BE192" s="217"/>
      <c r="BF192" s="217"/>
      <c r="BG192" s="217"/>
      <c r="BH192" s="217"/>
      <c r="BI192" s="217"/>
      <c r="BJ192" s="217"/>
      <c r="BK192" s="217"/>
      <c r="BL192" s="217"/>
      <c r="BM192" s="218">
        <v>16</v>
      </c>
    </row>
    <row r="193" spans="1:65">
      <c r="A193" s="30"/>
      <c r="B193" s="19">
        <v>1</v>
      </c>
      <c r="C193" s="9">
        <v>4</v>
      </c>
      <c r="D193" s="219">
        <v>17</v>
      </c>
      <c r="E193" s="219">
        <v>18.2</v>
      </c>
      <c r="F193" s="219">
        <v>18</v>
      </c>
      <c r="G193" s="219">
        <v>17.987937736031171</v>
      </c>
      <c r="H193" s="219">
        <v>17.7</v>
      </c>
      <c r="I193" s="219">
        <v>18.3</v>
      </c>
      <c r="J193" s="219">
        <v>17.899999999999999</v>
      </c>
      <c r="K193" s="219">
        <v>17.8</v>
      </c>
      <c r="L193" s="219">
        <v>18</v>
      </c>
      <c r="M193" s="219">
        <v>18</v>
      </c>
      <c r="N193" s="219">
        <v>17.7</v>
      </c>
      <c r="O193" s="219">
        <v>18.2</v>
      </c>
      <c r="P193" s="219">
        <v>17.899999999999999</v>
      </c>
      <c r="Q193" s="219">
        <v>17</v>
      </c>
      <c r="R193" s="219">
        <v>17.7</v>
      </c>
      <c r="S193" s="219">
        <v>17.8</v>
      </c>
      <c r="T193" s="225">
        <v>18.41793076360057</v>
      </c>
      <c r="U193" s="225">
        <v>19.7</v>
      </c>
      <c r="V193" s="219">
        <v>17.899999999999999</v>
      </c>
      <c r="W193" s="219">
        <v>18.600000000000001</v>
      </c>
      <c r="X193" s="219">
        <v>17.2</v>
      </c>
      <c r="Y193" s="219">
        <v>17.683279612853159</v>
      </c>
      <c r="Z193" s="225">
        <v>16.785</v>
      </c>
      <c r="AA193" s="219">
        <v>17.899999999999999</v>
      </c>
      <c r="AB193" s="216"/>
      <c r="AC193" s="217"/>
      <c r="AD193" s="217"/>
      <c r="AE193" s="217"/>
      <c r="AF193" s="217"/>
      <c r="AG193" s="217"/>
      <c r="AH193" s="217"/>
      <c r="AI193" s="217"/>
      <c r="AJ193" s="217"/>
      <c r="AK193" s="217"/>
      <c r="AL193" s="217"/>
      <c r="AM193" s="217"/>
      <c r="AN193" s="217"/>
      <c r="AO193" s="217"/>
      <c r="AP193" s="217"/>
      <c r="AQ193" s="217"/>
      <c r="AR193" s="217"/>
      <c r="AS193" s="217"/>
      <c r="AT193" s="217"/>
      <c r="AU193" s="217"/>
      <c r="AV193" s="217"/>
      <c r="AW193" s="217"/>
      <c r="AX193" s="217"/>
      <c r="AY193" s="217"/>
      <c r="AZ193" s="217"/>
      <c r="BA193" s="217"/>
      <c r="BB193" s="217"/>
      <c r="BC193" s="217"/>
      <c r="BD193" s="217"/>
      <c r="BE193" s="217"/>
      <c r="BF193" s="217"/>
      <c r="BG193" s="217"/>
      <c r="BH193" s="217"/>
      <c r="BI193" s="217"/>
      <c r="BJ193" s="217"/>
      <c r="BK193" s="217"/>
      <c r="BL193" s="217"/>
      <c r="BM193" s="218">
        <v>17.77721984434541</v>
      </c>
    </row>
    <row r="194" spans="1:65">
      <c r="A194" s="30"/>
      <c r="B194" s="19">
        <v>1</v>
      </c>
      <c r="C194" s="9">
        <v>5</v>
      </c>
      <c r="D194" s="219">
        <v>17.399999999999999</v>
      </c>
      <c r="E194" s="219">
        <v>17.2</v>
      </c>
      <c r="F194" s="219">
        <v>18</v>
      </c>
      <c r="G194" s="219">
        <v>18.29170639603117</v>
      </c>
      <c r="H194" s="219">
        <v>17.899999999999999</v>
      </c>
      <c r="I194" s="219">
        <v>17.600000000000001</v>
      </c>
      <c r="J194" s="219">
        <v>18.2</v>
      </c>
      <c r="K194" s="219">
        <v>18.2</v>
      </c>
      <c r="L194" s="219">
        <v>17</v>
      </c>
      <c r="M194" s="219">
        <v>18</v>
      </c>
      <c r="N194" s="219">
        <v>17.899999999999999</v>
      </c>
      <c r="O194" s="219">
        <v>18.100000000000001</v>
      </c>
      <c r="P194" s="219">
        <v>17.100000000000001</v>
      </c>
      <c r="Q194" s="219">
        <v>16.899999999999999</v>
      </c>
      <c r="R194" s="219">
        <v>17.5</v>
      </c>
      <c r="S194" s="219">
        <v>17.7</v>
      </c>
      <c r="T194" s="225">
        <v>18.390618824432899</v>
      </c>
      <c r="U194" s="225">
        <v>19.3</v>
      </c>
      <c r="V194" s="219">
        <v>18.2</v>
      </c>
      <c r="W194" s="219">
        <v>18.2</v>
      </c>
      <c r="X194" s="219">
        <v>17.399999999999999</v>
      </c>
      <c r="Y194" s="219">
        <v>17.579542860367741</v>
      </c>
      <c r="Z194" s="225">
        <v>16.6145</v>
      </c>
      <c r="AA194" s="219">
        <v>17.7</v>
      </c>
      <c r="AB194" s="216"/>
      <c r="AC194" s="217"/>
      <c r="AD194" s="217"/>
      <c r="AE194" s="217"/>
      <c r="AF194" s="217"/>
      <c r="AG194" s="217"/>
      <c r="AH194" s="217"/>
      <c r="AI194" s="217"/>
      <c r="AJ194" s="217"/>
      <c r="AK194" s="217"/>
      <c r="AL194" s="217"/>
      <c r="AM194" s="217"/>
      <c r="AN194" s="217"/>
      <c r="AO194" s="217"/>
      <c r="AP194" s="217"/>
      <c r="AQ194" s="217"/>
      <c r="AR194" s="217"/>
      <c r="AS194" s="217"/>
      <c r="AT194" s="217"/>
      <c r="AU194" s="217"/>
      <c r="AV194" s="217"/>
      <c r="AW194" s="217"/>
      <c r="AX194" s="217"/>
      <c r="AY194" s="217"/>
      <c r="AZ194" s="217"/>
      <c r="BA194" s="217"/>
      <c r="BB194" s="217"/>
      <c r="BC194" s="217"/>
      <c r="BD194" s="217"/>
      <c r="BE194" s="217"/>
      <c r="BF194" s="217"/>
      <c r="BG194" s="217"/>
      <c r="BH194" s="217"/>
      <c r="BI194" s="217"/>
      <c r="BJ194" s="217"/>
      <c r="BK194" s="217"/>
      <c r="BL194" s="217"/>
      <c r="BM194" s="218">
        <v>24</v>
      </c>
    </row>
    <row r="195" spans="1:65">
      <c r="A195" s="30"/>
      <c r="B195" s="19">
        <v>1</v>
      </c>
      <c r="C195" s="9">
        <v>6</v>
      </c>
      <c r="D195" s="219">
        <v>17</v>
      </c>
      <c r="E195" s="219">
        <v>17.399999999999999</v>
      </c>
      <c r="F195" s="219">
        <v>18</v>
      </c>
      <c r="G195" s="219">
        <v>17.250303276031168</v>
      </c>
      <c r="H195" s="219">
        <v>17.3</v>
      </c>
      <c r="I195" s="219">
        <v>17.600000000000001</v>
      </c>
      <c r="J195" s="219">
        <v>17.899999999999999</v>
      </c>
      <c r="K195" s="219">
        <v>17.8</v>
      </c>
      <c r="L195" s="219">
        <v>17.5</v>
      </c>
      <c r="M195" s="219">
        <v>18.600000000000001</v>
      </c>
      <c r="N195" s="219">
        <v>17.899999999999999</v>
      </c>
      <c r="O195" s="219">
        <v>18</v>
      </c>
      <c r="P195" s="219">
        <v>18.600000000000001</v>
      </c>
      <c r="Q195" s="219">
        <v>17.2</v>
      </c>
      <c r="R195" s="219">
        <v>17.600000000000001</v>
      </c>
      <c r="S195" s="219">
        <v>18.2</v>
      </c>
      <c r="T195" s="225">
        <v>18.4251960248065</v>
      </c>
      <c r="U195" s="225">
        <v>19.5</v>
      </c>
      <c r="V195" s="219">
        <v>17.399999999999999</v>
      </c>
      <c r="W195" s="219">
        <v>18.2</v>
      </c>
      <c r="X195" s="219">
        <v>17.600000000000001</v>
      </c>
      <c r="Y195" s="219">
        <v>17.67366827395912</v>
      </c>
      <c r="Z195" s="225">
        <v>16.598400000000002</v>
      </c>
      <c r="AA195" s="219">
        <v>17.7</v>
      </c>
      <c r="AB195" s="216"/>
      <c r="AC195" s="217"/>
      <c r="AD195" s="217"/>
      <c r="AE195" s="217"/>
      <c r="AF195" s="217"/>
      <c r="AG195" s="217"/>
      <c r="AH195" s="217"/>
      <c r="AI195" s="217"/>
      <c r="AJ195" s="217"/>
      <c r="AK195" s="217"/>
      <c r="AL195" s="217"/>
      <c r="AM195" s="217"/>
      <c r="AN195" s="217"/>
      <c r="AO195" s="217"/>
      <c r="AP195" s="217"/>
      <c r="AQ195" s="217"/>
      <c r="AR195" s="217"/>
      <c r="AS195" s="217"/>
      <c r="AT195" s="217"/>
      <c r="AU195" s="217"/>
      <c r="AV195" s="217"/>
      <c r="AW195" s="217"/>
      <c r="AX195" s="217"/>
      <c r="AY195" s="217"/>
      <c r="AZ195" s="217"/>
      <c r="BA195" s="217"/>
      <c r="BB195" s="217"/>
      <c r="BC195" s="217"/>
      <c r="BD195" s="217"/>
      <c r="BE195" s="217"/>
      <c r="BF195" s="217"/>
      <c r="BG195" s="217"/>
      <c r="BH195" s="217"/>
      <c r="BI195" s="217"/>
      <c r="BJ195" s="217"/>
      <c r="BK195" s="217"/>
      <c r="BL195" s="217"/>
      <c r="BM195" s="220"/>
    </row>
    <row r="196" spans="1:65">
      <c r="A196" s="30"/>
      <c r="B196" s="20" t="s">
        <v>274</v>
      </c>
      <c r="C196" s="12"/>
      <c r="D196" s="221">
        <v>17.266666666666666</v>
      </c>
      <c r="E196" s="221">
        <v>17.7</v>
      </c>
      <c r="F196" s="221">
        <v>18</v>
      </c>
      <c r="G196" s="221">
        <v>17.93261500603117</v>
      </c>
      <c r="H196" s="221">
        <v>17.683333333333334</v>
      </c>
      <c r="I196" s="221">
        <v>17.75</v>
      </c>
      <c r="J196" s="221">
        <v>17.633333333333336</v>
      </c>
      <c r="K196" s="221">
        <v>17.899999999999999</v>
      </c>
      <c r="L196" s="221">
        <v>17.55</v>
      </c>
      <c r="M196" s="221">
        <v>18.3</v>
      </c>
      <c r="N196" s="221">
        <v>17.783333333333335</v>
      </c>
      <c r="O196" s="221">
        <v>18.033333333333335</v>
      </c>
      <c r="P196" s="221">
        <v>17.833333333333329</v>
      </c>
      <c r="Q196" s="221">
        <v>17.166666666666668</v>
      </c>
      <c r="R196" s="221">
        <v>17.633333333333336</v>
      </c>
      <c r="S196" s="221">
        <v>17.850000000000001</v>
      </c>
      <c r="T196" s="221">
        <v>18.479957295217442</v>
      </c>
      <c r="U196" s="221">
        <v>19.466666666666665</v>
      </c>
      <c r="V196" s="221">
        <v>17.933333333333334</v>
      </c>
      <c r="W196" s="221">
        <v>18.333333333333332</v>
      </c>
      <c r="X196" s="221">
        <v>17.400000000000002</v>
      </c>
      <c r="Y196" s="221">
        <v>17.72233505855576</v>
      </c>
      <c r="Z196" s="221">
        <v>16.660883333333334</v>
      </c>
      <c r="AA196" s="221">
        <v>17.916666666666668</v>
      </c>
      <c r="AB196" s="216"/>
      <c r="AC196" s="217"/>
      <c r="AD196" s="217"/>
      <c r="AE196" s="217"/>
      <c r="AF196" s="217"/>
      <c r="AG196" s="217"/>
      <c r="AH196" s="217"/>
      <c r="AI196" s="217"/>
      <c r="AJ196" s="217"/>
      <c r="AK196" s="217"/>
      <c r="AL196" s="217"/>
      <c r="AM196" s="217"/>
      <c r="AN196" s="217"/>
      <c r="AO196" s="217"/>
      <c r="AP196" s="217"/>
      <c r="AQ196" s="217"/>
      <c r="AR196" s="217"/>
      <c r="AS196" s="217"/>
      <c r="AT196" s="217"/>
      <c r="AU196" s="217"/>
      <c r="AV196" s="217"/>
      <c r="AW196" s="217"/>
      <c r="AX196" s="217"/>
      <c r="AY196" s="217"/>
      <c r="AZ196" s="217"/>
      <c r="BA196" s="217"/>
      <c r="BB196" s="217"/>
      <c r="BC196" s="217"/>
      <c r="BD196" s="217"/>
      <c r="BE196" s="217"/>
      <c r="BF196" s="217"/>
      <c r="BG196" s="217"/>
      <c r="BH196" s="217"/>
      <c r="BI196" s="217"/>
      <c r="BJ196" s="217"/>
      <c r="BK196" s="217"/>
      <c r="BL196" s="217"/>
      <c r="BM196" s="220"/>
    </row>
    <row r="197" spans="1:65">
      <c r="A197" s="30"/>
      <c r="B197" s="3" t="s">
        <v>275</v>
      </c>
      <c r="C197" s="29"/>
      <c r="D197" s="219">
        <v>17.2</v>
      </c>
      <c r="E197" s="219">
        <v>17.5</v>
      </c>
      <c r="F197" s="219">
        <v>18</v>
      </c>
      <c r="G197" s="219">
        <v>18.001187791031171</v>
      </c>
      <c r="H197" s="219">
        <v>17.7</v>
      </c>
      <c r="I197" s="219">
        <v>17.700000000000003</v>
      </c>
      <c r="J197" s="219">
        <v>17.75</v>
      </c>
      <c r="K197" s="219">
        <v>17.899999999999999</v>
      </c>
      <c r="L197" s="219">
        <v>17.55</v>
      </c>
      <c r="M197" s="219">
        <v>18.350000000000001</v>
      </c>
      <c r="N197" s="219">
        <v>17.850000000000001</v>
      </c>
      <c r="O197" s="219">
        <v>18.100000000000001</v>
      </c>
      <c r="P197" s="219">
        <v>17.850000000000001</v>
      </c>
      <c r="Q197" s="219">
        <v>17.100000000000001</v>
      </c>
      <c r="R197" s="219">
        <v>17.649999999999999</v>
      </c>
      <c r="S197" s="219">
        <v>17.75</v>
      </c>
      <c r="T197" s="219">
        <v>18.43067673158345</v>
      </c>
      <c r="U197" s="219">
        <v>19.45</v>
      </c>
      <c r="V197" s="219">
        <v>18.049999999999997</v>
      </c>
      <c r="W197" s="219">
        <v>18.25</v>
      </c>
      <c r="X197" s="219">
        <v>17.399999999999999</v>
      </c>
      <c r="Y197" s="219">
        <v>17.678473943406139</v>
      </c>
      <c r="Z197" s="219">
        <v>16.638449999999999</v>
      </c>
      <c r="AA197" s="219">
        <v>17.95</v>
      </c>
      <c r="AB197" s="216"/>
      <c r="AC197" s="217"/>
      <c r="AD197" s="217"/>
      <c r="AE197" s="217"/>
      <c r="AF197" s="217"/>
      <c r="AG197" s="217"/>
      <c r="AH197" s="217"/>
      <c r="AI197" s="217"/>
      <c r="AJ197" s="217"/>
      <c r="AK197" s="217"/>
      <c r="AL197" s="217"/>
      <c r="AM197" s="217"/>
      <c r="AN197" s="217"/>
      <c r="AO197" s="217"/>
      <c r="AP197" s="217"/>
      <c r="AQ197" s="217"/>
      <c r="AR197" s="217"/>
      <c r="AS197" s="217"/>
      <c r="AT197" s="217"/>
      <c r="AU197" s="217"/>
      <c r="AV197" s="217"/>
      <c r="AW197" s="217"/>
      <c r="AX197" s="217"/>
      <c r="AY197" s="217"/>
      <c r="AZ197" s="217"/>
      <c r="BA197" s="217"/>
      <c r="BB197" s="217"/>
      <c r="BC197" s="217"/>
      <c r="BD197" s="217"/>
      <c r="BE197" s="217"/>
      <c r="BF197" s="217"/>
      <c r="BG197" s="217"/>
      <c r="BH197" s="217"/>
      <c r="BI197" s="217"/>
      <c r="BJ197" s="217"/>
      <c r="BK197" s="217"/>
      <c r="BL197" s="217"/>
      <c r="BM197" s="220"/>
    </row>
    <row r="198" spans="1:65">
      <c r="A198" s="30"/>
      <c r="B198" s="3" t="s">
        <v>276</v>
      </c>
      <c r="C198" s="29"/>
      <c r="D198" s="24">
        <v>0.53541261347363345</v>
      </c>
      <c r="E198" s="24">
        <v>0.62609903369994069</v>
      </c>
      <c r="F198" s="24">
        <v>0</v>
      </c>
      <c r="G198" s="24">
        <v>0.59181090542468906</v>
      </c>
      <c r="H198" s="24">
        <v>0.25625508125043378</v>
      </c>
      <c r="I198" s="24">
        <v>0.47222875812470366</v>
      </c>
      <c r="J198" s="24">
        <v>0.47187568984497019</v>
      </c>
      <c r="K198" s="24">
        <v>0.3033150177620621</v>
      </c>
      <c r="L198" s="24">
        <v>0.37282703764614461</v>
      </c>
      <c r="M198" s="24">
        <v>0.25298221281347055</v>
      </c>
      <c r="N198" s="24">
        <v>0.27141603981096368</v>
      </c>
      <c r="O198" s="24">
        <v>0.28047578623950192</v>
      </c>
      <c r="P198" s="24">
        <v>0.5391351098441528</v>
      </c>
      <c r="Q198" s="24">
        <v>0.24221202832779937</v>
      </c>
      <c r="R198" s="24">
        <v>0.12110601416389963</v>
      </c>
      <c r="S198" s="24">
        <v>0.64730209330728983</v>
      </c>
      <c r="T198" s="24">
        <v>0.10391831980504129</v>
      </c>
      <c r="U198" s="24">
        <v>0.1366260102127945</v>
      </c>
      <c r="V198" s="24">
        <v>0.45460605656619574</v>
      </c>
      <c r="W198" s="24">
        <v>0.26583202716502541</v>
      </c>
      <c r="X198" s="24">
        <v>0.14142135623731</v>
      </c>
      <c r="Y198" s="24">
        <v>0.16038621966109121</v>
      </c>
      <c r="Z198" s="24">
        <v>7.8378426028254677E-2</v>
      </c>
      <c r="AA198" s="24">
        <v>0.1834847859269727</v>
      </c>
      <c r="AB198" s="146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86</v>
      </c>
      <c r="C199" s="29"/>
      <c r="D199" s="13">
        <v>3.1008452517778E-2</v>
      </c>
      <c r="E199" s="13">
        <v>3.5372826762708517E-2</v>
      </c>
      <c r="F199" s="13">
        <v>0</v>
      </c>
      <c r="G199" s="13">
        <v>3.3001930015541449E-2</v>
      </c>
      <c r="H199" s="13">
        <v>1.4491333529713503E-2</v>
      </c>
      <c r="I199" s="13">
        <v>2.6604437077448095E-2</v>
      </c>
      <c r="J199" s="13">
        <v>2.6760436097068248E-2</v>
      </c>
      <c r="K199" s="13">
        <v>1.6944973059333079E-2</v>
      </c>
      <c r="L199" s="13">
        <v>2.1243705848783167E-2</v>
      </c>
      <c r="M199" s="13">
        <v>1.3824164634615877E-2</v>
      </c>
      <c r="N199" s="13">
        <v>1.5262382744758968E-2</v>
      </c>
      <c r="O199" s="13">
        <v>1.5553185928253339E-2</v>
      </c>
      <c r="P199" s="13">
        <v>3.0231875318363716E-2</v>
      </c>
      <c r="Q199" s="13">
        <v>1.4109438543366952E-2</v>
      </c>
      <c r="R199" s="13">
        <v>6.8680159261190702E-3</v>
      </c>
      <c r="S199" s="13">
        <v>3.6263422594245927E-2</v>
      </c>
      <c r="T199" s="13">
        <v>5.6232986984193437E-3</v>
      </c>
      <c r="U199" s="13">
        <v>7.0184594287394436E-3</v>
      </c>
      <c r="V199" s="13">
        <v>2.5349780105921694E-2</v>
      </c>
      <c r="W199" s="13">
        <v>1.4499928754455932E-2</v>
      </c>
      <c r="X199" s="13">
        <v>8.1276641515695396E-3</v>
      </c>
      <c r="Y199" s="13">
        <v>9.0499485045940388E-3</v>
      </c>
      <c r="Z199" s="13">
        <v>4.7043379669698187E-3</v>
      </c>
      <c r="AA199" s="13">
        <v>1.0241011307551964E-2</v>
      </c>
      <c r="AB199" s="146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3" t="s">
        <v>277</v>
      </c>
      <c r="C200" s="29"/>
      <c r="D200" s="13">
        <v>-2.8719517570748976E-2</v>
      </c>
      <c r="E200" s="13">
        <v>-4.3437525676982558E-3</v>
      </c>
      <c r="F200" s="13">
        <v>1.2531777049798576E-2</v>
      </c>
      <c r="G200" s="13">
        <v>8.7412521781458086E-3</v>
      </c>
      <c r="H200" s="13">
        <v>-5.2812819908923947E-3</v>
      </c>
      <c r="I200" s="13">
        <v>-1.531164298115395E-3</v>
      </c>
      <c r="J200" s="13">
        <v>-8.0938702604750334E-3</v>
      </c>
      <c r="K200" s="13">
        <v>6.9066005106328543E-3</v>
      </c>
      <c r="L200" s="13">
        <v>-1.2781517376446394E-2</v>
      </c>
      <c r="M200" s="13">
        <v>2.9407306667295074E-2</v>
      </c>
      <c r="N200" s="13">
        <v>3.4389454827321586E-4</v>
      </c>
      <c r="O200" s="13">
        <v>1.4406835896187076E-2</v>
      </c>
      <c r="P200" s="13">
        <v>3.1564828178556326E-3</v>
      </c>
      <c r="Q200" s="13">
        <v>-3.4344694109914364E-2</v>
      </c>
      <c r="R200" s="13">
        <v>-8.0938702604750334E-3</v>
      </c>
      <c r="S200" s="13">
        <v>4.0940122410502156E-3</v>
      </c>
      <c r="T200" s="13">
        <v>3.9530222218383537E-2</v>
      </c>
      <c r="U200" s="13">
        <v>9.5034366290893013E-2</v>
      </c>
      <c r="V200" s="13">
        <v>8.7816593570213541E-3</v>
      </c>
      <c r="W200" s="13">
        <v>3.1282365513683574E-2</v>
      </c>
      <c r="X200" s="13">
        <v>-2.1219282185194643E-2</v>
      </c>
      <c r="Y200" s="13">
        <v>-3.0873660938106617E-3</v>
      </c>
      <c r="Z200" s="13">
        <v>-6.2795899515590503E-2</v>
      </c>
      <c r="AA200" s="13">
        <v>7.8441299338272152E-3</v>
      </c>
      <c r="AB200" s="146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30"/>
      <c r="B201" s="46" t="s">
        <v>278</v>
      </c>
      <c r="C201" s="47"/>
      <c r="D201" s="45">
        <v>2.09</v>
      </c>
      <c r="E201" s="45">
        <v>0.42</v>
      </c>
      <c r="F201" s="45">
        <v>0.74</v>
      </c>
      <c r="G201" s="45">
        <v>0.48</v>
      </c>
      <c r="H201" s="45">
        <v>0.48</v>
      </c>
      <c r="I201" s="45">
        <v>0.22</v>
      </c>
      <c r="J201" s="45">
        <v>0.67</v>
      </c>
      <c r="K201" s="45">
        <v>0.35</v>
      </c>
      <c r="L201" s="45">
        <v>1</v>
      </c>
      <c r="M201" s="45">
        <v>1.89</v>
      </c>
      <c r="N201" s="45">
        <v>0.1</v>
      </c>
      <c r="O201" s="45">
        <v>0.87</v>
      </c>
      <c r="P201" s="45">
        <v>0.1</v>
      </c>
      <c r="Q201" s="45">
        <v>2.4700000000000002</v>
      </c>
      <c r="R201" s="45">
        <v>0.67</v>
      </c>
      <c r="S201" s="45">
        <v>0.16</v>
      </c>
      <c r="T201" s="45">
        <v>2.59</v>
      </c>
      <c r="U201" s="45">
        <v>6.39</v>
      </c>
      <c r="V201" s="45">
        <v>0.48</v>
      </c>
      <c r="W201" s="45">
        <v>2.02</v>
      </c>
      <c r="X201" s="45">
        <v>1.57</v>
      </c>
      <c r="Y201" s="45">
        <v>0.33</v>
      </c>
      <c r="Z201" s="45">
        <v>4.42</v>
      </c>
      <c r="AA201" s="45">
        <v>0.42</v>
      </c>
      <c r="AB201" s="146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B202" s="31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BM202" s="55"/>
    </row>
    <row r="203" spans="1:65" ht="15">
      <c r="B203" s="8" t="s">
        <v>525</v>
      </c>
      <c r="BM203" s="28" t="s">
        <v>66</v>
      </c>
    </row>
    <row r="204" spans="1:65" ht="15">
      <c r="A204" s="25" t="s">
        <v>51</v>
      </c>
      <c r="B204" s="18" t="s">
        <v>110</v>
      </c>
      <c r="C204" s="15" t="s">
        <v>111</v>
      </c>
      <c r="D204" s="16" t="s">
        <v>237</v>
      </c>
      <c r="E204" s="17" t="s">
        <v>237</v>
      </c>
      <c r="F204" s="17" t="s">
        <v>237</v>
      </c>
      <c r="G204" s="17" t="s">
        <v>237</v>
      </c>
      <c r="H204" s="17" t="s">
        <v>237</v>
      </c>
      <c r="I204" s="17" t="s">
        <v>237</v>
      </c>
      <c r="J204" s="17" t="s">
        <v>237</v>
      </c>
      <c r="K204" s="17" t="s">
        <v>237</v>
      </c>
      <c r="L204" s="17" t="s">
        <v>237</v>
      </c>
      <c r="M204" s="17" t="s">
        <v>237</v>
      </c>
      <c r="N204" s="17" t="s">
        <v>237</v>
      </c>
      <c r="O204" s="17" t="s">
        <v>237</v>
      </c>
      <c r="P204" s="17" t="s">
        <v>237</v>
      </c>
      <c r="Q204" s="17" t="s">
        <v>237</v>
      </c>
      <c r="R204" s="17" t="s">
        <v>237</v>
      </c>
      <c r="S204" s="17" t="s">
        <v>237</v>
      </c>
      <c r="T204" s="17" t="s">
        <v>237</v>
      </c>
      <c r="U204" s="17" t="s">
        <v>237</v>
      </c>
      <c r="V204" s="17" t="s">
        <v>237</v>
      </c>
      <c r="W204" s="17" t="s">
        <v>237</v>
      </c>
      <c r="X204" s="17" t="s">
        <v>237</v>
      </c>
      <c r="Y204" s="17" t="s">
        <v>237</v>
      </c>
      <c r="Z204" s="17" t="s">
        <v>237</v>
      </c>
      <c r="AA204" s="146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 t="s">
        <v>238</v>
      </c>
      <c r="C205" s="9" t="s">
        <v>238</v>
      </c>
      <c r="D205" s="144" t="s">
        <v>240</v>
      </c>
      <c r="E205" s="145" t="s">
        <v>241</v>
      </c>
      <c r="F205" s="145" t="s">
        <v>242</v>
      </c>
      <c r="G205" s="145" t="s">
        <v>243</v>
      </c>
      <c r="H205" s="145" t="s">
        <v>244</v>
      </c>
      <c r="I205" s="145" t="s">
        <v>245</v>
      </c>
      <c r="J205" s="145" t="s">
        <v>246</v>
      </c>
      <c r="K205" s="145" t="s">
        <v>247</v>
      </c>
      <c r="L205" s="145" t="s">
        <v>248</v>
      </c>
      <c r="M205" s="145" t="s">
        <v>249</v>
      </c>
      <c r="N205" s="145" t="s">
        <v>250</v>
      </c>
      <c r="O205" s="145" t="s">
        <v>251</v>
      </c>
      <c r="P205" s="145" t="s">
        <v>252</v>
      </c>
      <c r="Q205" s="145" t="s">
        <v>253</v>
      </c>
      <c r="R205" s="145" t="s">
        <v>254</v>
      </c>
      <c r="S205" s="145" t="s">
        <v>255</v>
      </c>
      <c r="T205" s="145" t="s">
        <v>257</v>
      </c>
      <c r="U205" s="145" t="s">
        <v>258</v>
      </c>
      <c r="V205" s="145" t="s">
        <v>259</v>
      </c>
      <c r="W205" s="145" t="s">
        <v>260</v>
      </c>
      <c r="X205" s="145" t="s">
        <v>261</v>
      </c>
      <c r="Y205" s="145" t="s">
        <v>262</v>
      </c>
      <c r="Z205" s="145" t="s">
        <v>267</v>
      </c>
      <c r="AA205" s="146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 t="s">
        <v>3</v>
      </c>
    </row>
    <row r="206" spans="1:65">
      <c r="A206" s="30"/>
      <c r="B206" s="19"/>
      <c r="C206" s="9"/>
      <c r="D206" s="10" t="s">
        <v>318</v>
      </c>
      <c r="E206" s="11" t="s">
        <v>318</v>
      </c>
      <c r="F206" s="11" t="s">
        <v>115</v>
      </c>
      <c r="G206" s="11" t="s">
        <v>115</v>
      </c>
      <c r="H206" s="11" t="s">
        <v>115</v>
      </c>
      <c r="I206" s="11" t="s">
        <v>318</v>
      </c>
      <c r="J206" s="11" t="s">
        <v>115</v>
      </c>
      <c r="K206" s="11" t="s">
        <v>318</v>
      </c>
      <c r="L206" s="11" t="s">
        <v>319</v>
      </c>
      <c r="M206" s="11" t="s">
        <v>318</v>
      </c>
      <c r="N206" s="11" t="s">
        <v>318</v>
      </c>
      <c r="O206" s="11" t="s">
        <v>319</v>
      </c>
      <c r="P206" s="11" t="s">
        <v>319</v>
      </c>
      <c r="Q206" s="11" t="s">
        <v>319</v>
      </c>
      <c r="R206" s="11" t="s">
        <v>318</v>
      </c>
      <c r="S206" s="11" t="s">
        <v>318</v>
      </c>
      <c r="T206" s="11" t="s">
        <v>318</v>
      </c>
      <c r="U206" s="11" t="s">
        <v>318</v>
      </c>
      <c r="V206" s="11" t="s">
        <v>115</v>
      </c>
      <c r="W206" s="11" t="s">
        <v>318</v>
      </c>
      <c r="X206" s="11" t="s">
        <v>319</v>
      </c>
      <c r="Y206" s="11" t="s">
        <v>115</v>
      </c>
      <c r="Z206" s="11" t="s">
        <v>318</v>
      </c>
      <c r="AA206" s="146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0</v>
      </c>
    </row>
    <row r="207" spans="1:65">
      <c r="A207" s="30"/>
      <c r="B207" s="19"/>
      <c r="C207" s="9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146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0</v>
      </c>
    </row>
    <row r="208" spans="1:65">
      <c r="A208" s="30"/>
      <c r="B208" s="18">
        <v>1</v>
      </c>
      <c r="C208" s="14">
        <v>1</v>
      </c>
      <c r="D208" s="223">
        <v>59</v>
      </c>
      <c r="E208" s="205">
        <v>133</v>
      </c>
      <c r="F208" s="205">
        <v>126</v>
      </c>
      <c r="G208" s="205">
        <v>105.36716352925228</v>
      </c>
      <c r="H208" s="205">
        <v>125</v>
      </c>
      <c r="I208" s="205">
        <v>106</v>
      </c>
      <c r="J208" s="205">
        <v>108</v>
      </c>
      <c r="K208" s="205">
        <v>121</v>
      </c>
      <c r="L208" s="205">
        <v>136</v>
      </c>
      <c r="M208" s="205">
        <v>124</v>
      </c>
      <c r="N208" s="205">
        <v>123.00000000000001</v>
      </c>
      <c r="O208" s="205">
        <v>91</v>
      </c>
      <c r="P208" s="205">
        <v>105</v>
      </c>
      <c r="Q208" s="205">
        <v>115</v>
      </c>
      <c r="R208" s="205">
        <v>132</v>
      </c>
      <c r="S208" s="206">
        <v>86</v>
      </c>
      <c r="T208" s="205">
        <v>132.5</v>
      </c>
      <c r="U208" s="205">
        <v>126</v>
      </c>
      <c r="V208" s="205">
        <v>155</v>
      </c>
      <c r="W208" s="205">
        <v>116</v>
      </c>
      <c r="X208" s="205">
        <v>125.70449682771759</v>
      </c>
      <c r="Y208" s="205">
        <v>98</v>
      </c>
      <c r="Z208" s="205">
        <v>122</v>
      </c>
      <c r="AA208" s="207"/>
      <c r="AB208" s="208"/>
      <c r="AC208" s="208"/>
      <c r="AD208" s="208"/>
      <c r="AE208" s="208"/>
      <c r="AF208" s="208"/>
      <c r="AG208" s="208"/>
      <c r="AH208" s="208"/>
      <c r="AI208" s="208"/>
      <c r="AJ208" s="208"/>
      <c r="AK208" s="208"/>
      <c r="AL208" s="208"/>
      <c r="AM208" s="208"/>
      <c r="AN208" s="208"/>
      <c r="AO208" s="208"/>
      <c r="AP208" s="208"/>
      <c r="AQ208" s="208"/>
      <c r="AR208" s="208"/>
      <c r="AS208" s="208"/>
      <c r="AT208" s="208"/>
      <c r="AU208" s="208"/>
      <c r="AV208" s="208"/>
      <c r="AW208" s="208"/>
      <c r="AX208" s="208"/>
      <c r="AY208" s="208"/>
      <c r="AZ208" s="208"/>
      <c r="BA208" s="208"/>
      <c r="BB208" s="208"/>
      <c r="BC208" s="208"/>
      <c r="BD208" s="208"/>
      <c r="BE208" s="208"/>
      <c r="BF208" s="208"/>
      <c r="BG208" s="208"/>
      <c r="BH208" s="208"/>
      <c r="BI208" s="208"/>
      <c r="BJ208" s="208"/>
      <c r="BK208" s="208"/>
      <c r="BL208" s="208"/>
      <c r="BM208" s="209">
        <v>1</v>
      </c>
    </row>
    <row r="209" spans="1:65">
      <c r="A209" s="30"/>
      <c r="B209" s="19">
        <v>1</v>
      </c>
      <c r="C209" s="9">
        <v>2</v>
      </c>
      <c r="D209" s="212">
        <v>67</v>
      </c>
      <c r="E209" s="211">
        <v>130</v>
      </c>
      <c r="F209" s="211">
        <v>125</v>
      </c>
      <c r="G209" s="211">
        <v>108.24941259125228</v>
      </c>
      <c r="H209" s="211">
        <v>139</v>
      </c>
      <c r="I209" s="211">
        <v>118</v>
      </c>
      <c r="J209" s="211">
        <v>113</v>
      </c>
      <c r="K209" s="211">
        <v>125</v>
      </c>
      <c r="L209" s="211">
        <v>141</v>
      </c>
      <c r="M209" s="211">
        <v>123.00000000000001</v>
      </c>
      <c r="N209" s="211">
        <v>126</v>
      </c>
      <c r="O209" s="211">
        <v>93</v>
      </c>
      <c r="P209" s="211">
        <v>93</v>
      </c>
      <c r="Q209" s="211">
        <v>115</v>
      </c>
      <c r="R209" s="211">
        <v>134</v>
      </c>
      <c r="S209" s="212">
        <v>83</v>
      </c>
      <c r="T209" s="211">
        <v>132.9</v>
      </c>
      <c r="U209" s="211">
        <v>127</v>
      </c>
      <c r="V209" s="211">
        <v>158</v>
      </c>
      <c r="W209" s="211">
        <v>119</v>
      </c>
      <c r="X209" s="211">
        <v>128.00645760574821</v>
      </c>
      <c r="Y209" s="211">
        <v>97</v>
      </c>
      <c r="Z209" s="211">
        <v>123.00000000000001</v>
      </c>
      <c r="AA209" s="207"/>
      <c r="AB209" s="208"/>
      <c r="AC209" s="208"/>
      <c r="AD209" s="208"/>
      <c r="AE209" s="208"/>
      <c r="AF209" s="208"/>
      <c r="AG209" s="208"/>
      <c r="AH209" s="208"/>
      <c r="AI209" s="208"/>
      <c r="AJ209" s="208"/>
      <c r="AK209" s="208"/>
      <c r="AL209" s="208"/>
      <c r="AM209" s="208"/>
      <c r="AN209" s="208"/>
      <c r="AO209" s="208"/>
      <c r="AP209" s="208"/>
      <c r="AQ209" s="208"/>
      <c r="AR209" s="208"/>
      <c r="AS209" s="208"/>
      <c r="AT209" s="208"/>
      <c r="AU209" s="208"/>
      <c r="AV209" s="208"/>
      <c r="AW209" s="208"/>
      <c r="AX209" s="208"/>
      <c r="AY209" s="208"/>
      <c r="AZ209" s="208"/>
      <c r="BA209" s="208"/>
      <c r="BB209" s="208"/>
      <c r="BC209" s="208"/>
      <c r="BD209" s="208"/>
      <c r="BE209" s="208"/>
      <c r="BF209" s="208"/>
      <c r="BG209" s="208"/>
      <c r="BH209" s="208"/>
      <c r="BI209" s="208"/>
      <c r="BJ209" s="208"/>
      <c r="BK209" s="208"/>
      <c r="BL209" s="208"/>
      <c r="BM209" s="209">
        <v>28</v>
      </c>
    </row>
    <row r="210" spans="1:65">
      <c r="A210" s="30"/>
      <c r="B210" s="19">
        <v>1</v>
      </c>
      <c r="C210" s="9">
        <v>3</v>
      </c>
      <c r="D210" s="212">
        <v>73</v>
      </c>
      <c r="E210" s="211">
        <v>126</v>
      </c>
      <c r="F210" s="211">
        <v>120</v>
      </c>
      <c r="G210" s="211">
        <v>112.41887165425227</v>
      </c>
      <c r="H210" s="211">
        <v>137</v>
      </c>
      <c r="I210" s="211">
        <v>113</v>
      </c>
      <c r="J210" s="210">
        <v>100</v>
      </c>
      <c r="K210" s="211">
        <v>126</v>
      </c>
      <c r="L210" s="211">
        <v>140</v>
      </c>
      <c r="M210" s="211">
        <v>127</v>
      </c>
      <c r="N210" s="211">
        <v>122</v>
      </c>
      <c r="O210" s="211">
        <v>94</v>
      </c>
      <c r="P210" s="211">
        <v>109</v>
      </c>
      <c r="Q210" s="211">
        <v>107</v>
      </c>
      <c r="R210" s="211">
        <v>132</v>
      </c>
      <c r="S210" s="212">
        <v>79</v>
      </c>
      <c r="T210" s="211">
        <v>133.1</v>
      </c>
      <c r="U210" s="211">
        <v>121</v>
      </c>
      <c r="V210" s="211">
        <v>149</v>
      </c>
      <c r="W210" s="211">
        <v>118</v>
      </c>
      <c r="X210" s="211">
        <v>130.81857448524181</v>
      </c>
      <c r="Y210" s="211">
        <v>99</v>
      </c>
      <c r="Z210" s="211">
        <v>127</v>
      </c>
      <c r="AA210" s="207"/>
      <c r="AB210" s="208"/>
      <c r="AC210" s="208"/>
      <c r="AD210" s="208"/>
      <c r="AE210" s="208"/>
      <c r="AF210" s="208"/>
      <c r="AG210" s="208"/>
      <c r="AH210" s="208"/>
      <c r="AI210" s="208"/>
      <c r="AJ210" s="208"/>
      <c r="AK210" s="208"/>
      <c r="AL210" s="208"/>
      <c r="AM210" s="208"/>
      <c r="AN210" s="208"/>
      <c r="AO210" s="208"/>
      <c r="AP210" s="208"/>
      <c r="AQ210" s="208"/>
      <c r="AR210" s="208"/>
      <c r="AS210" s="208"/>
      <c r="AT210" s="208"/>
      <c r="AU210" s="208"/>
      <c r="AV210" s="208"/>
      <c r="AW210" s="208"/>
      <c r="AX210" s="208"/>
      <c r="AY210" s="208"/>
      <c r="AZ210" s="208"/>
      <c r="BA210" s="208"/>
      <c r="BB210" s="208"/>
      <c r="BC210" s="208"/>
      <c r="BD210" s="208"/>
      <c r="BE210" s="208"/>
      <c r="BF210" s="208"/>
      <c r="BG210" s="208"/>
      <c r="BH210" s="208"/>
      <c r="BI210" s="208"/>
      <c r="BJ210" s="208"/>
      <c r="BK210" s="208"/>
      <c r="BL210" s="208"/>
      <c r="BM210" s="209">
        <v>16</v>
      </c>
    </row>
    <row r="211" spans="1:65">
      <c r="A211" s="30"/>
      <c r="B211" s="19">
        <v>1</v>
      </c>
      <c r="C211" s="9">
        <v>4</v>
      </c>
      <c r="D211" s="212">
        <v>73</v>
      </c>
      <c r="E211" s="211">
        <v>131</v>
      </c>
      <c r="F211" s="211">
        <v>126</v>
      </c>
      <c r="G211" s="211">
        <v>111.43518702925228</v>
      </c>
      <c r="H211" s="211">
        <v>135</v>
      </c>
      <c r="I211" s="211">
        <v>113</v>
      </c>
      <c r="J211" s="211">
        <v>108</v>
      </c>
      <c r="K211" s="211">
        <v>122</v>
      </c>
      <c r="L211" s="211">
        <v>142</v>
      </c>
      <c r="M211" s="211">
        <v>126</v>
      </c>
      <c r="N211" s="211">
        <v>121</v>
      </c>
      <c r="O211" s="211">
        <v>90</v>
      </c>
      <c r="P211" s="211">
        <v>100</v>
      </c>
      <c r="Q211" s="211">
        <v>104</v>
      </c>
      <c r="R211" s="211">
        <v>133</v>
      </c>
      <c r="S211" s="212">
        <v>80</v>
      </c>
      <c r="T211" s="211">
        <v>133.9</v>
      </c>
      <c r="U211" s="211">
        <v>125</v>
      </c>
      <c r="V211" s="211">
        <v>156</v>
      </c>
      <c r="W211" s="211">
        <v>116</v>
      </c>
      <c r="X211" s="211">
        <v>131.17017162148542</v>
      </c>
      <c r="Y211" s="211">
        <v>95</v>
      </c>
      <c r="Z211" s="211">
        <v>128</v>
      </c>
      <c r="AA211" s="207"/>
      <c r="AB211" s="208"/>
      <c r="AC211" s="208"/>
      <c r="AD211" s="208"/>
      <c r="AE211" s="208"/>
      <c r="AF211" s="208"/>
      <c r="AG211" s="208"/>
      <c r="AH211" s="208"/>
      <c r="AI211" s="208"/>
      <c r="AJ211" s="208"/>
      <c r="AK211" s="208"/>
      <c r="AL211" s="208"/>
      <c r="AM211" s="208"/>
      <c r="AN211" s="208"/>
      <c r="AO211" s="208"/>
      <c r="AP211" s="208"/>
      <c r="AQ211" s="208"/>
      <c r="AR211" s="208"/>
      <c r="AS211" s="208"/>
      <c r="AT211" s="208"/>
      <c r="AU211" s="208"/>
      <c r="AV211" s="208"/>
      <c r="AW211" s="208"/>
      <c r="AX211" s="208"/>
      <c r="AY211" s="208"/>
      <c r="AZ211" s="208"/>
      <c r="BA211" s="208"/>
      <c r="BB211" s="208"/>
      <c r="BC211" s="208"/>
      <c r="BD211" s="208"/>
      <c r="BE211" s="208"/>
      <c r="BF211" s="208"/>
      <c r="BG211" s="208"/>
      <c r="BH211" s="208"/>
      <c r="BI211" s="208"/>
      <c r="BJ211" s="208"/>
      <c r="BK211" s="208"/>
      <c r="BL211" s="208"/>
      <c r="BM211" s="209">
        <v>121.62263328763783</v>
      </c>
    </row>
    <row r="212" spans="1:65">
      <c r="A212" s="30"/>
      <c r="B212" s="19">
        <v>1</v>
      </c>
      <c r="C212" s="9">
        <v>5</v>
      </c>
      <c r="D212" s="212">
        <v>73</v>
      </c>
      <c r="E212" s="211">
        <v>130</v>
      </c>
      <c r="F212" s="211">
        <v>128</v>
      </c>
      <c r="G212" s="211">
        <v>113.81776281925228</v>
      </c>
      <c r="H212" s="211">
        <v>139</v>
      </c>
      <c r="I212" s="211">
        <v>119</v>
      </c>
      <c r="J212" s="211">
        <v>110</v>
      </c>
      <c r="K212" s="211">
        <v>123.00000000000001</v>
      </c>
      <c r="L212" s="211">
        <v>140</v>
      </c>
      <c r="M212" s="211">
        <v>122</v>
      </c>
      <c r="N212" s="211">
        <v>128</v>
      </c>
      <c r="O212" s="211">
        <v>95</v>
      </c>
      <c r="P212" s="211">
        <v>103</v>
      </c>
      <c r="Q212" s="211">
        <v>107</v>
      </c>
      <c r="R212" s="211">
        <v>132</v>
      </c>
      <c r="S212" s="212">
        <v>78</v>
      </c>
      <c r="T212" s="211">
        <v>132.19999999999999</v>
      </c>
      <c r="U212" s="211">
        <v>128</v>
      </c>
      <c r="V212" s="211">
        <v>161</v>
      </c>
      <c r="W212" s="211">
        <v>112</v>
      </c>
      <c r="X212" s="211">
        <v>126.27942032917642</v>
      </c>
      <c r="Y212" s="211">
        <v>98</v>
      </c>
      <c r="Z212" s="211">
        <v>123.00000000000001</v>
      </c>
      <c r="AA212" s="207"/>
      <c r="AB212" s="208"/>
      <c r="AC212" s="208"/>
      <c r="AD212" s="208"/>
      <c r="AE212" s="208"/>
      <c r="AF212" s="208"/>
      <c r="AG212" s="208"/>
      <c r="AH212" s="208"/>
      <c r="AI212" s="208"/>
      <c r="AJ212" s="208"/>
      <c r="AK212" s="208"/>
      <c r="AL212" s="208"/>
      <c r="AM212" s="208"/>
      <c r="AN212" s="208"/>
      <c r="AO212" s="208"/>
      <c r="AP212" s="208"/>
      <c r="AQ212" s="208"/>
      <c r="AR212" s="208"/>
      <c r="AS212" s="208"/>
      <c r="AT212" s="208"/>
      <c r="AU212" s="208"/>
      <c r="AV212" s="208"/>
      <c r="AW212" s="208"/>
      <c r="AX212" s="208"/>
      <c r="AY212" s="208"/>
      <c r="AZ212" s="208"/>
      <c r="BA212" s="208"/>
      <c r="BB212" s="208"/>
      <c r="BC212" s="208"/>
      <c r="BD212" s="208"/>
      <c r="BE212" s="208"/>
      <c r="BF212" s="208"/>
      <c r="BG212" s="208"/>
      <c r="BH212" s="208"/>
      <c r="BI212" s="208"/>
      <c r="BJ212" s="208"/>
      <c r="BK212" s="208"/>
      <c r="BL212" s="208"/>
      <c r="BM212" s="209">
        <v>25</v>
      </c>
    </row>
    <row r="213" spans="1:65">
      <c r="A213" s="30"/>
      <c r="B213" s="19">
        <v>1</v>
      </c>
      <c r="C213" s="9">
        <v>6</v>
      </c>
      <c r="D213" s="212">
        <v>79</v>
      </c>
      <c r="E213" s="211">
        <v>130</v>
      </c>
      <c r="F213" s="211">
        <v>129</v>
      </c>
      <c r="G213" s="211">
        <v>108.33503997925227</v>
      </c>
      <c r="H213" s="211">
        <v>137</v>
      </c>
      <c r="I213" s="211">
        <v>121</v>
      </c>
      <c r="J213" s="211">
        <v>108</v>
      </c>
      <c r="K213" s="211">
        <v>127</v>
      </c>
      <c r="L213" s="211">
        <v>142</v>
      </c>
      <c r="M213" s="211">
        <v>128</v>
      </c>
      <c r="N213" s="211">
        <v>130</v>
      </c>
      <c r="O213" s="211">
        <v>90</v>
      </c>
      <c r="P213" s="211">
        <v>93</v>
      </c>
      <c r="Q213" s="211">
        <v>108</v>
      </c>
      <c r="R213" s="211">
        <v>132</v>
      </c>
      <c r="S213" s="212">
        <v>77</v>
      </c>
      <c r="T213" s="211">
        <v>133.1</v>
      </c>
      <c r="U213" s="211">
        <v>123.00000000000001</v>
      </c>
      <c r="V213" s="211">
        <v>160</v>
      </c>
      <c r="W213" s="211">
        <v>114</v>
      </c>
      <c r="X213" s="211">
        <v>128.29923577048277</v>
      </c>
      <c r="Y213" s="211">
        <v>97.45</v>
      </c>
      <c r="Z213" s="211">
        <v>121</v>
      </c>
      <c r="AA213" s="207"/>
      <c r="AB213" s="208"/>
      <c r="AC213" s="208"/>
      <c r="AD213" s="208"/>
      <c r="AE213" s="208"/>
      <c r="AF213" s="208"/>
      <c r="AG213" s="208"/>
      <c r="AH213" s="208"/>
      <c r="AI213" s="208"/>
      <c r="AJ213" s="208"/>
      <c r="AK213" s="208"/>
      <c r="AL213" s="208"/>
      <c r="AM213" s="208"/>
      <c r="AN213" s="208"/>
      <c r="AO213" s="208"/>
      <c r="AP213" s="208"/>
      <c r="AQ213" s="208"/>
      <c r="AR213" s="208"/>
      <c r="AS213" s="208"/>
      <c r="AT213" s="208"/>
      <c r="AU213" s="208"/>
      <c r="AV213" s="208"/>
      <c r="AW213" s="208"/>
      <c r="AX213" s="208"/>
      <c r="AY213" s="208"/>
      <c r="AZ213" s="208"/>
      <c r="BA213" s="208"/>
      <c r="BB213" s="208"/>
      <c r="BC213" s="208"/>
      <c r="BD213" s="208"/>
      <c r="BE213" s="208"/>
      <c r="BF213" s="208"/>
      <c r="BG213" s="208"/>
      <c r="BH213" s="208"/>
      <c r="BI213" s="208"/>
      <c r="BJ213" s="208"/>
      <c r="BK213" s="208"/>
      <c r="BL213" s="208"/>
      <c r="BM213" s="213"/>
    </row>
    <row r="214" spans="1:65">
      <c r="A214" s="30"/>
      <c r="B214" s="20" t="s">
        <v>274</v>
      </c>
      <c r="C214" s="12"/>
      <c r="D214" s="214">
        <v>70.666666666666671</v>
      </c>
      <c r="E214" s="214">
        <v>130</v>
      </c>
      <c r="F214" s="214">
        <v>125.66666666666667</v>
      </c>
      <c r="G214" s="214">
        <v>109.93723960041895</v>
      </c>
      <c r="H214" s="214">
        <v>135.33333333333334</v>
      </c>
      <c r="I214" s="214">
        <v>115</v>
      </c>
      <c r="J214" s="214">
        <v>107.83333333333333</v>
      </c>
      <c r="K214" s="214">
        <v>124</v>
      </c>
      <c r="L214" s="214">
        <v>140.16666666666666</v>
      </c>
      <c r="M214" s="214">
        <v>125</v>
      </c>
      <c r="N214" s="214">
        <v>125</v>
      </c>
      <c r="O214" s="214">
        <v>92.166666666666671</v>
      </c>
      <c r="P214" s="214">
        <v>100.5</v>
      </c>
      <c r="Q214" s="214">
        <v>109.33333333333333</v>
      </c>
      <c r="R214" s="214">
        <v>132.5</v>
      </c>
      <c r="S214" s="214">
        <v>80.5</v>
      </c>
      <c r="T214" s="214">
        <v>132.94999999999999</v>
      </c>
      <c r="U214" s="214">
        <v>125</v>
      </c>
      <c r="V214" s="214">
        <v>156.5</v>
      </c>
      <c r="W214" s="214">
        <v>115.83333333333333</v>
      </c>
      <c r="X214" s="214">
        <v>128.37972610664204</v>
      </c>
      <c r="Y214" s="214">
        <v>97.408333333333346</v>
      </c>
      <c r="Z214" s="214">
        <v>124</v>
      </c>
      <c r="AA214" s="207"/>
      <c r="AB214" s="208"/>
      <c r="AC214" s="208"/>
      <c r="AD214" s="208"/>
      <c r="AE214" s="208"/>
      <c r="AF214" s="208"/>
      <c r="AG214" s="208"/>
      <c r="AH214" s="208"/>
      <c r="AI214" s="208"/>
      <c r="AJ214" s="208"/>
      <c r="AK214" s="208"/>
      <c r="AL214" s="208"/>
      <c r="AM214" s="208"/>
      <c r="AN214" s="208"/>
      <c r="AO214" s="208"/>
      <c r="AP214" s="208"/>
      <c r="AQ214" s="208"/>
      <c r="AR214" s="208"/>
      <c r="AS214" s="208"/>
      <c r="AT214" s="208"/>
      <c r="AU214" s="208"/>
      <c r="AV214" s="208"/>
      <c r="AW214" s="208"/>
      <c r="AX214" s="208"/>
      <c r="AY214" s="208"/>
      <c r="AZ214" s="208"/>
      <c r="BA214" s="208"/>
      <c r="BB214" s="208"/>
      <c r="BC214" s="208"/>
      <c r="BD214" s="208"/>
      <c r="BE214" s="208"/>
      <c r="BF214" s="208"/>
      <c r="BG214" s="208"/>
      <c r="BH214" s="208"/>
      <c r="BI214" s="208"/>
      <c r="BJ214" s="208"/>
      <c r="BK214" s="208"/>
      <c r="BL214" s="208"/>
      <c r="BM214" s="213"/>
    </row>
    <row r="215" spans="1:65">
      <c r="A215" s="30"/>
      <c r="B215" s="3" t="s">
        <v>275</v>
      </c>
      <c r="C215" s="29"/>
      <c r="D215" s="211">
        <v>73</v>
      </c>
      <c r="E215" s="211">
        <v>130</v>
      </c>
      <c r="F215" s="211">
        <v>126</v>
      </c>
      <c r="G215" s="211">
        <v>109.88511350425227</v>
      </c>
      <c r="H215" s="211">
        <v>137</v>
      </c>
      <c r="I215" s="211">
        <v>115.5</v>
      </c>
      <c r="J215" s="211">
        <v>108</v>
      </c>
      <c r="K215" s="211">
        <v>124</v>
      </c>
      <c r="L215" s="211">
        <v>140.5</v>
      </c>
      <c r="M215" s="211">
        <v>125</v>
      </c>
      <c r="N215" s="211">
        <v>124.5</v>
      </c>
      <c r="O215" s="211">
        <v>92</v>
      </c>
      <c r="P215" s="211">
        <v>101.5</v>
      </c>
      <c r="Q215" s="211">
        <v>107.5</v>
      </c>
      <c r="R215" s="211">
        <v>132</v>
      </c>
      <c r="S215" s="211">
        <v>79.5</v>
      </c>
      <c r="T215" s="211">
        <v>133</v>
      </c>
      <c r="U215" s="211">
        <v>125.5</v>
      </c>
      <c r="V215" s="211">
        <v>157</v>
      </c>
      <c r="W215" s="211">
        <v>116</v>
      </c>
      <c r="X215" s="211">
        <v>128.15284668811549</v>
      </c>
      <c r="Y215" s="211">
        <v>97.724999999999994</v>
      </c>
      <c r="Z215" s="211">
        <v>123.00000000000001</v>
      </c>
      <c r="AA215" s="207"/>
      <c r="AB215" s="208"/>
      <c r="AC215" s="208"/>
      <c r="AD215" s="208"/>
      <c r="AE215" s="208"/>
      <c r="AF215" s="208"/>
      <c r="AG215" s="208"/>
      <c r="AH215" s="208"/>
      <c r="AI215" s="208"/>
      <c r="AJ215" s="208"/>
      <c r="AK215" s="208"/>
      <c r="AL215" s="208"/>
      <c r="AM215" s="208"/>
      <c r="AN215" s="208"/>
      <c r="AO215" s="208"/>
      <c r="AP215" s="208"/>
      <c r="AQ215" s="208"/>
      <c r="AR215" s="208"/>
      <c r="AS215" s="208"/>
      <c r="AT215" s="208"/>
      <c r="AU215" s="208"/>
      <c r="AV215" s="208"/>
      <c r="AW215" s="208"/>
      <c r="AX215" s="208"/>
      <c r="AY215" s="208"/>
      <c r="AZ215" s="208"/>
      <c r="BA215" s="208"/>
      <c r="BB215" s="208"/>
      <c r="BC215" s="208"/>
      <c r="BD215" s="208"/>
      <c r="BE215" s="208"/>
      <c r="BF215" s="208"/>
      <c r="BG215" s="208"/>
      <c r="BH215" s="208"/>
      <c r="BI215" s="208"/>
      <c r="BJ215" s="208"/>
      <c r="BK215" s="208"/>
      <c r="BL215" s="208"/>
      <c r="BM215" s="213"/>
    </row>
    <row r="216" spans="1:65">
      <c r="A216" s="30"/>
      <c r="B216" s="3" t="s">
        <v>276</v>
      </c>
      <c r="C216" s="29"/>
      <c r="D216" s="211">
        <v>6.8605150438335665</v>
      </c>
      <c r="E216" s="211">
        <v>2.2803508501982761</v>
      </c>
      <c r="F216" s="211">
        <v>3.1411250638372654</v>
      </c>
      <c r="G216" s="211">
        <v>3.1547489135351259</v>
      </c>
      <c r="H216" s="211">
        <v>5.2788887719544411</v>
      </c>
      <c r="I216" s="211">
        <v>5.4772255750516612</v>
      </c>
      <c r="J216" s="211">
        <v>4.3089055068157007</v>
      </c>
      <c r="K216" s="211">
        <v>2.366431913239845</v>
      </c>
      <c r="L216" s="211">
        <v>2.228601953392904</v>
      </c>
      <c r="M216" s="211">
        <v>2.3664319132398441</v>
      </c>
      <c r="N216" s="211">
        <v>3.5777087639996621</v>
      </c>
      <c r="O216" s="211">
        <v>2.1369760566432809</v>
      </c>
      <c r="P216" s="211">
        <v>6.5038450166036395</v>
      </c>
      <c r="Q216" s="211">
        <v>4.589843860815602</v>
      </c>
      <c r="R216" s="211">
        <v>0.83666002653407556</v>
      </c>
      <c r="S216" s="211">
        <v>3.3911649915626341</v>
      </c>
      <c r="T216" s="211">
        <v>0.58566201857385691</v>
      </c>
      <c r="U216" s="211">
        <v>2.6076809620810573</v>
      </c>
      <c r="V216" s="211">
        <v>4.3243496620879309</v>
      </c>
      <c r="W216" s="211">
        <v>2.5625508125043424</v>
      </c>
      <c r="X216" s="211">
        <v>2.2560368661328631</v>
      </c>
      <c r="Y216" s="211">
        <v>1.3566195733022086</v>
      </c>
      <c r="Z216" s="211">
        <v>2.8284271247461881</v>
      </c>
      <c r="AA216" s="207"/>
      <c r="AB216" s="208"/>
      <c r="AC216" s="208"/>
      <c r="AD216" s="208"/>
      <c r="AE216" s="208"/>
      <c r="AF216" s="208"/>
      <c r="AG216" s="208"/>
      <c r="AH216" s="208"/>
      <c r="AI216" s="208"/>
      <c r="AJ216" s="208"/>
      <c r="AK216" s="208"/>
      <c r="AL216" s="208"/>
      <c r="AM216" s="208"/>
      <c r="AN216" s="208"/>
      <c r="AO216" s="208"/>
      <c r="AP216" s="208"/>
      <c r="AQ216" s="208"/>
      <c r="AR216" s="208"/>
      <c r="AS216" s="208"/>
      <c r="AT216" s="208"/>
      <c r="AU216" s="208"/>
      <c r="AV216" s="208"/>
      <c r="AW216" s="208"/>
      <c r="AX216" s="208"/>
      <c r="AY216" s="208"/>
      <c r="AZ216" s="208"/>
      <c r="BA216" s="208"/>
      <c r="BB216" s="208"/>
      <c r="BC216" s="208"/>
      <c r="BD216" s="208"/>
      <c r="BE216" s="208"/>
      <c r="BF216" s="208"/>
      <c r="BG216" s="208"/>
      <c r="BH216" s="208"/>
      <c r="BI216" s="208"/>
      <c r="BJ216" s="208"/>
      <c r="BK216" s="208"/>
      <c r="BL216" s="208"/>
      <c r="BM216" s="213"/>
    </row>
    <row r="217" spans="1:65">
      <c r="A217" s="30"/>
      <c r="B217" s="3" t="s">
        <v>86</v>
      </c>
      <c r="C217" s="29"/>
      <c r="D217" s="13">
        <v>9.7082760054248582E-2</v>
      </c>
      <c r="E217" s="13">
        <v>1.7541160386140585E-2</v>
      </c>
      <c r="F217" s="13">
        <v>2.4995690163161263E-2</v>
      </c>
      <c r="G217" s="13">
        <v>2.8695908001705947E-2</v>
      </c>
      <c r="H217" s="13">
        <v>3.9006567280451529E-2</v>
      </c>
      <c r="I217" s="13">
        <v>4.7628048478710099E-2</v>
      </c>
      <c r="J217" s="13">
        <v>3.9958938239403718E-2</v>
      </c>
      <c r="K217" s="13">
        <v>1.9084128332579397E-2</v>
      </c>
      <c r="L217" s="13">
        <v>1.5899657218023097E-2</v>
      </c>
      <c r="M217" s="13">
        <v>1.8931455305918752E-2</v>
      </c>
      <c r="N217" s="13">
        <v>2.8621670111997295E-2</v>
      </c>
      <c r="O217" s="13">
        <v>2.3185996997937948E-2</v>
      </c>
      <c r="P217" s="13">
        <v>6.471487578710089E-2</v>
      </c>
      <c r="Q217" s="13">
        <v>4.1980279214776851E-2</v>
      </c>
      <c r="R217" s="13">
        <v>6.3144152945967969E-3</v>
      </c>
      <c r="S217" s="13">
        <v>4.2126273187113469E-2</v>
      </c>
      <c r="T217" s="13">
        <v>4.405129887731154E-3</v>
      </c>
      <c r="U217" s="13">
        <v>2.0861447696648459E-2</v>
      </c>
      <c r="V217" s="13">
        <v>2.7631627233788696E-2</v>
      </c>
      <c r="W217" s="13">
        <v>2.2122740827375618E-2</v>
      </c>
      <c r="X217" s="13">
        <v>1.7573155314717107E-2</v>
      </c>
      <c r="Y217" s="13">
        <v>1.3927140798722305E-2</v>
      </c>
      <c r="Z217" s="13">
        <v>2.2809896167307969E-2</v>
      </c>
      <c r="AA217" s="146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3" t="s">
        <v>277</v>
      </c>
      <c r="C218" s="29"/>
      <c r="D218" s="13">
        <v>-0.41896779607180656</v>
      </c>
      <c r="E218" s="13">
        <v>6.8879997792431258E-2</v>
      </c>
      <c r="F218" s="13">
        <v>3.3250664532683549E-2</v>
      </c>
      <c r="G218" s="13">
        <v>-9.6079104450755404E-2</v>
      </c>
      <c r="H218" s="13">
        <v>0.11273148488135165</v>
      </c>
      <c r="I218" s="13">
        <v>-5.4452309645156904E-2</v>
      </c>
      <c r="J218" s="13">
        <v>-0.11337774542089352</v>
      </c>
      <c r="K218" s="13">
        <v>1.9547074817396037E-2</v>
      </c>
      <c r="L218" s="13">
        <v>0.15247189505568537</v>
      </c>
      <c r="M218" s="13">
        <v>2.77692286465685E-2</v>
      </c>
      <c r="N218" s="13">
        <v>2.77692286465685E-2</v>
      </c>
      <c r="O218" s="13">
        <v>-0.24219148874459673</v>
      </c>
      <c r="P218" s="13">
        <v>-0.17367354016815884</v>
      </c>
      <c r="Q218" s="13">
        <v>-0.10104451467713471</v>
      </c>
      <c r="R218" s="13">
        <v>8.9435382365362637E-2</v>
      </c>
      <c r="S218" s="13">
        <v>-0.33811661675160987</v>
      </c>
      <c r="T218" s="13">
        <v>9.3135351588490289E-2</v>
      </c>
      <c r="U218" s="13">
        <v>2.77692286465685E-2</v>
      </c>
      <c r="V218" s="13">
        <v>0.28676707426550374</v>
      </c>
      <c r="W218" s="13">
        <v>-4.7600514787513148E-2</v>
      </c>
      <c r="X218" s="13">
        <v>5.5557856595849886E-2</v>
      </c>
      <c r="Y218" s="13">
        <v>-0.19909369909001728</v>
      </c>
      <c r="Z218" s="13">
        <v>1.9547074817396037E-2</v>
      </c>
      <c r="AA218" s="146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30"/>
      <c r="B219" s="46" t="s">
        <v>278</v>
      </c>
      <c r="C219" s="47"/>
      <c r="D219" s="45">
        <v>4</v>
      </c>
      <c r="E219" s="45">
        <v>0.45</v>
      </c>
      <c r="F219" s="45">
        <v>0.12</v>
      </c>
      <c r="G219" s="45">
        <v>1.05</v>
      </c>
      <c r="H219" s="45">
        <v>0.85</v>
      </c>
      <c r="I219" s="45">
        <v>0.67</v>
      </c>
      <c r="J219" s="45">
        <v>1.21</v>
      </c>
      <c r="K219" s="45">
        <v>0</v>
      </c>
      <c r="L219" s="45">
        <v>1.21</v>
      </c>
      <c r="M219" s="45">
        <v>7.0000000000000007E-2</v>
      </c>
      <c r="N219" s="45">
        <v>7.0000000000000007E-2</v>
      </c>
      <c r="O219" s="45">
        <v>2.39</v>
      </c>
      <c r="P219" s="45">
        <v>1.76</v>
      </c>
      <c r="Q219" s="45">
        <v>1.1000000000000001</v>
      </c>
      <c r="R219" s="45">
        <v>0.64</v>
      </c>
      <c r="S219" s="45">
        <v>3.26</v>
      </c>
      <c r="T219" s="45">
        <v>0.67</v>
      </c>
      <c r="U219" s="45">
        <v>7.0000000000000007E-2</v>
      </c>
      <c r="V219" s="45">
        <v>2.44</v>
      </c>
      <c r="W219" s="45">
        <v>0.61</v>
      </c>
      <c r="X219" s="45">
        <v>0.33</v>
      </c>
      <c r="Y219" s="45">
        <v>1.99</v>
      </c>
      <c r="Z219" s="45">
        <v>0</v>
      </c>
      <c r="AA219" s="146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B220" s="31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BM220" s="55"/>
    </row>
    <row r="221" spans="1:65" ht="15">
      <c r="B221" s="8" t="s">
        <v>526</v>
      </c>
      <c r="BM221" s="28" t="s">
        <v>66</v>
      </c>
    </row>
    <row r="222" spans="1:65" ht="15">
      <c r="A222" s="25" t="s">
        <v>28</v>
      </c>
      <c r="B222" s="18" t="s">
        <v>110</v>
      </c>
      <c r="C222" s="15" t="s">
        <v>111</v>
      </c>
      <c r="D222" s="16" t="s">
        <v>237</v>
      </c>
      <c r="E222" s="17" t="s">
        <v>237</v>
      </c>
      <c r="F222" s="17" t="s">
        <v>237</v>
      </c>
      <c r="G222" s="17" t="s">
        <v>237</v>
      </c>
      <c r="H222" s="17" t="s">
        <v>237</v>
      </c>
      <c r="I222" s="17" t="s">
        <v>237</v>
      </c>
      <c r="J222" s="17" t="s">
        <v>237</v>
      </c>
      <c r="K222" s="17" t="s">
        <v>237</v>
      </c>
      <c r="L222" s="17" t="s">
        <v>237</v>
      </c>
      <c r="M222" s="17" t="s">
        <v>237</v>
      </c>
      <c r="N222" s="17" t="s">
        <v>237</v>
      </c>
      <c r="O222" s="17" t="s">
        <v>237</v>
      </c>
      <c r="P222" s="17" t="s">
        <v>237</v>
      </c>
      <c r="Q222" s="17" t="s">
        <v>237</v>
      </c>
      <c r="R222" s="17" t="s">
        <v>237</v>
      </c>
      <c r="S222" s="17" t="s">
        <v>237</v>
      </c>
      <c r="T222" s="17" t="s">
        <v>237</v>
      </c>
      <c r="U222" s="17" t="s">
        <v>237</v>
      </c>
      <c r="V222" s="17" t="s">
        <v>237</v>
      </c>
      <c r="W222" s="17" t="s">
        <v>237</v>
      </c>
      <c r="X222" s="17" t="s">
        <v>237</v>
      </c>
      <c r="Y222" s="17" t="s">
        <v>237</v>
      </c>
      <c r="Z222" s="17" t="s">
        <v>237</v>
      </c>
      <c r="AA222" s="146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 t="s">
        <v>238</v>
      </c>
      <c r="C223" s="9" t="s">
        <v>238</v>
      </c>
      <c r="D223" s="144" t="s">
        <v>240</v>
      </c>
      <c r="E223" s="145" t="s">
        <v>241</v>
      </c>
      <c r="F223" s="145" t="s">
        <v>242</v>
      </c>
      <c r="G223" s="145" t="s">
        <v>243</v>
      </c>
      <c r="H223" s="145" t="s">
        <v>244</v>
      </c>
      <c r="I223" s="145" t="s">
        <v>245</v>
      </c>
      <c r="J223" s="145" t="s">
        <v>246</v>
      </c>
      <c r="K223" s="145" t="s">
        <v>247</v>
      </c>
      <c r="L223" s="145" t="s">
        <v>248</v>
      </c>
      <c r="M223" s="145" t="s">
        <v>249</v>
      </c>
      <c r="N223" s="145" t="s">
        <v>250</v>
      </c>
      <c r="O223" s="145" t="s">
        <v>251</v>
      </c>
      <c r="P223" s="145" t="s">
        <v>252</v>
      </c>
      <c r="Q223" s="145" t="s">
        <v>253</v>
      </c>
      <c r="R223" s="145" t="s">
        <v>254</v>
      </c>
      <c r="S223" s="145" t="s">
        <v>255</v>
      </c>
      <c r="T223" s="145" t="s">
        <v>256</v>
      </c>
      <c r="U223" s="145" t="s">
        <v>257</v>
      </c>
      <c r="V223" s="145" t="s">
        <v>258</v>
      </c>
      <c r="W223" s="145" t="s">
        <v>259</v>
      </c>
      <c r="X223" s="145" t="s">
        <v>260</v>
      </c>
      <c r="Y223" s="145" t="s">
        <v>261</v>
      </c>
      <c r="Z223" s="145" t="s">
        <v>267</v>
      </c>
      <c r="AA223" s="146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 t="s">
        <v>3</v>
      </c>
    </row>
    <row r="224" spans="1:65">
      <c r="A224" s="30"/>
      <c r="B224" s="19"/>
      <c r="C224" s="9"/>
      <c r="D224" s="10" t="s">
        <v>318</v>
      </c>
      <c r="E224" s="11" t="s">
        <v>318</v>
      </c>
      <c r="F224" s="11" t="s">
        <v>319</v>
      </c>
      <c r="G224" s="11" t="s">
        <v>115</v>
      </c>
      <c r="H224" s="11" t="s">
        <v>319</v>
      </c>
      <c r="I224" s="11" t="s">
        <v>319</v>
      </c>
      <c r="J224" s="11" t="s">
        <v>319</v>
      </c>
      <c r="K224" s="11" t="s">
        <v>318</v>
      </c>
      <c r="L224" s="11" t="s">
        <v>319</v>
      </c>
      <c r="M224" s="11" t="s">
        <v>318</v>
      </c>
      <c r="N224" s="11" t="s">
        <v>318</v>
      </c>
      <c r="O224" s="11" t="s">
        <v>319</v>
      </c>
      <c r="P224" s="11" t="s">
        <v>319</v>
      </c>
      <c r="Q224" s="11" t="s">
        <v>319</v>
      </c>
      <c r="R224" s="11" t="s">
        <v>318</v>
      </c>
      <c r="S224" s="11" t="s">
        <v>318</v>
      </c>
      <c r="T224" s="11" t="s">
        <v>319</v>
      </c>
      <c r="U224" s="11" t="s">
        <v>318</v>
      </c>
      <c r="V224" s="11" t="s">
        <v>318</v>
      </c>
      <c r="W224" s="11" t="s">
        <v>319</v>
      </c>
      <c r="X224" s="11" t="s">
        <v>318</v>
      </c>
      <c r="Y224" s="11" t="s">
        <v>319</v>
      </c>
      <c r="Z224" s="11" t="s">
        <v>318</v>
      </c>
      <c r="AA224" s="146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2</v>
      </c>
    </row>
    <row r="225" spans="1:65">
      <c r="A225" s="30"/>
      <c r="B225" s="19"/>
      <c r="C225" s="9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146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3</v>
      </c>
    </row>
    <row r="226" spans="1:65">
      <c r="A226" s="30"/>
      <c r="B226" s="18">
        <v>1</v>
      </c>
      <c r="C226" s="14">
        <v>1</v>
      </c>
      <c r="D226" s="141">
        <v>8</v>
      </c>
      <c r="E226" s="22">
        <v>8.1300000000000008</v>
      </c>
      <c r="F226" s="22">
        <v>7.5</v>
      </c>
      <c r="G226" s="22">
        <v>7.7167785501366071</v>
      </c>
      <c r="H226" s="22">
        <v>7.57</v>
      </c>
      <c r="I226" s="22">
        <v>7.41</v>
      </c>
      <c r="J226" s="22">
        <v>7.26</v>
      </c>
      <c r="K226" s="22">
        <v>7.8199999999999994</v>
      </c>
      <c r="L226" s="22">
        <v>7.41</v>
      </c>
      <c r="M226" s="22">
        <v>7.46</v>
      </c>
      <c r="N226" s="22">
        <v>7.8</v>
      </c>
      <c r="O226" s="22">
        <v>7.9</v>
      </c>
      <c r="P226" s="22">
        <v>7.7000000000000011</v>
      </c>
      <c r="Q226" s="22">
        <v>7.23</v>
      </c>
      <c r="R226" s="22">
        <v>7.17</v>
      </c>
      <c r="S226" s="22">
        <v>7.669999999999999</v>
      </c>
      <c r="T226" s="22">
        <v>7.1701069999999998</v>
      </c>
      <c r="U226" s="22">
        <v>7.5</v>
      </c>
      <c r="V226" s="22">
        <v>7.41</v>
      </c>
      <c r="W226" s="22">
        <v>7.8</v>
      </c>
      <c r="X226" s="141">
        <v>8</v>
      </c>
      <c r="Y226" s="22">
        <v>7.4555379626673624</v>
      </c>
      <c r="Z226" s="22">
        <v>7.22</v>
      </c>
      <c r="AA226" s="146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>
        <v>1</v>
      </c>
      <c r="C227" s="9">
        <v>2</v>
      </c>
      <c r="D227" s="142">
        <v>8</v>
      </c>
      <c r="E227" s="11">
        <v>7.6900000000000013</v>
      </c>
      <c r="F227" s="11">
        <v>7.3</v>
      </c>
      <c r="G227" s="11">
        <v>7.448463872736605</v>
      </c>
      <c r="H227" s="11">
        <v>7.51</v>
      </c>
      <c r="I227" s="11">
        <v>7.36</v>
      </c>
      <c r="J227" s="11">
        <v>7.7100000000000009</v>
      </c>
      <c r="K227" s="11">
        <v>7.8600000000000012</v>
      </c>
      <c r="L227" s="11">
        <v>7.5</v>
      </c>
      <c r="M227" s="11">
        <v>7.37</v>
      </c>
      <c r="N227" s="11">
        <v>7.73</v>
      </c>
      <c r="O227" s="11">
        <v>7.9</v>
      </c>
      <c r="P227" s="148">
        <v>6.6</v>
      </c>
      <c r="Q227" s="11">
        <v>7.53</v>
      </c>
      <c r="R227" s="11">
        <v>7.38</v>
      </c>
      <c r="S227" s="11">
        <v>7.96</v>
      </c>
      <c r="T227" s="11">
        <v>7.2010230000000002</v>
      </c>
      <c r="U227" s="11">
        <v>7.6</v>
      </c>
      <c r="V227" s="11">
        <v>7.31</v>
      </c>
      <c r="W227" s="11">
        <v>7.6</v>
      </c>
      <c r="X227" s="142">
        <v>8.1999999999999993</v>
      </c>
      <c r="Y227" s="11">
        <v>7.5666131629920699</v>
      </c>
      <c r="Z227" s="11">
        <v>7.26</v>
      </c>
      <c r="AA227" s="146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29</v>
      </c>
    </row>
    <row r="228" spans="1:65">
      <c r="A228" s="30"/>
      <c r="B228" s="19">
        <v>1</v>
      </c>
      <c r="C228" s="9">
        <v>3</v>
      </c>
      <c r="D228" s="142">
        <v>8</v>
      </c>
      <c r="E228" s="11">
        <v>7.53</v>
      </c>
      <c r="F228" s="11">
        <v>7.5</v>
      </c>
      <c r="G228" s="11">
        <v>7.8739955499366063</v>
      </c>
      <c r="H228" s="11">
        <v>7.53</v>
      </c>
      <c r="I228" s="11">
        <v>7.19</v>
      </c>
      <c r="J228" s="11">
        <v>7.81</v>
      </c>
      <c r="K228" s="11">
        <v>7.9200000000000008</v>
      </c>
      <c r="L228" s="11">
        <v>7.52</v>
      </c>
      <c r="M228" s="11">
        <v>7.37</v>
      </c>
      <c r="N228" s="11">
        <v>7.52</v>
      </c>
      <c r="O228" s="11">
        <v>7.9</v>
      </c>
      <c r="P228" s="11">
        <v>7.5</v>
      </c>
      <c r="Q228" s="11">
        <v>7.51</v>
      </c>
      <c r="R228" s="11">
        <v>7.42</v>
      </c>
      <c r="S228" s="11">
        <v>7.6599999999999993</v>
      </c>
      <c r="T228" s="11">
        <v>7.2790029999999994</v>
      </c>
      <c r="U228" s="11">
        <v>7.8</v>
      </c>
      <c r="V228" s="11">
        <v>7.03</v>
      </c>
      <c r="W228" s="11">
        <v>7.7000000000000011</v>
      </c>
      <c r="X228" s="142">
        <v>8.3000000000000007</v>
      </c>
      <c r="Y228" s="11">
        <v>7.3193714524220734</v>
      </c>
      <c r="Z228" s="11">
        <v>7.06</v>
      </c>
      <c r="AA228" s="146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16</v>
      </c>
    </row>
    <row r="229" spans="1:65">
      <c r="A229" s="30"/>
      <c r="B229" s="19">
        <v>1</v>
      </c>
      <c r="C229" s="9">
        <v>4</v>
      </c>
      <c r="D229" s="142">
        <v>8</v>
      </c>
      <c r="E229" s="11">
        <v>7.84</v>
      </c>
      <c r="F229" s="11">
        <v>7.3</v>
      </c>
      <c r="G229" s="11">
        <v>7.7641092940866061</v>
      </c>
      <c r="H229" s="11">
        <v>7.51</v>
      </c>
      <c r="I229" s="11">
        <v>7.46</v>
      </c>
      <c r="J229" s="11">
        <v>8.0399999999999991</v>
      </c>
      <c r="K229" s="11">
        <v>7.59</v>
      </c>
      <c r="L229" s="11">
        <v>7.6</v>
      </c>
      <c r="M229" s="11">
        <v>7.34</v>
      </c>
      <c r="N229" s="11">
        <v>7.5</v>
      </c>
      <c r="O229" s="11">
        <v>8</v>
      </c>
      <c r="P229" s="11">
        <v>7.4</v>
      </c>
      <c r="Q229" s="11">
        <v>7.32</v>
      </c>
      <c r="R229" s="11">
        <v>7.3</v>
      </c>
      <c r="S229" s="11">
        <v>7.79</v>
      </c>
      <c r="T229" s="11">
        <v>7.1587889999999996</v>
      </c>
      <c r="U229" s="11">
        <v>7.8</v>
      </c>
      <c r="V229" s="11">
        <v>7.17</v>
      </c>
      <c r="W229" s="11">
        <v>7.8</v>
      </c>
      <c r="X229" s="142">
        <v>8.6</v>
      </c>
      <c r="Y229" s="11">
        <v>7.3123485408514117</v>
      </c>
      <c r="Z229" s="11">
        <v>7.13</v>
      </c>
      <c r="AA229" s="146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7.4939224709205696</v>
      </c>
    </row>
    <row r="230" spans="1:65">
      <c r="A230" s="30"/>
      <c r="B230" s="19">
        <v>1</v>
      </c>
      <c r="C230" s="9">
        <v>5</v>
      </c>
      <c r="D230" s="142">
        <v>8</v>
      </c>
      <c r="E230" s="11">
        <v>7.52</v>
      </c>
      <c r="F230" s="11">
        <v>7.3</v>
      </c>
      <c r="G230" s="11">
        <v>7.5286249939866057</v>
      </c>
      <c r="H230" s="11">
        <v>7.59</v>
      </c>
      <c r="I230" s="11">
        <v>7.38</v>
      </c>
      <c r="J230" s="11">
        <v>7.7100000000000009</v>
      </c>
      <c r="K230" s="11">
        <v>7.91</v>
      </c>
      <c r="L230" s="11">
        <v>7.26</v>
      </c>
      <c r="M230" s="11">
        <v>7.37</v>
      </c>
      <c r="N230" s="11">
        <v>7.42</v>
      </c>
      <c r="O230" s="11">
        <v>7.7000000000000011</v>
      </c>
      <c r="P230" s="11">
        <v>7.4</v>
      </c>
      <c r="Q230" s="11">
        <v>7.3</v>
      </c>
      <c r="R230" s="11">
        <v>7.24</v>
      </c>
      <c r="S230" s="11">
        <v>7.879999999999999</v>
      </c>
      <c r="T230" s="11">
        <v>7.136037</v>
      </c>
      <c r="U230" s="11">
        <v>7.1</v>
      </c>
      <c r="V230" s="11">
        <v>7.26</v>
      </c>
      <c r="W230" s="11">
        <v>7.7000000000000011</v>
      </c>
      <c r="X230" s="142">
        <v>8.6999999999999993</v>
      </c>
      <c r="Y230" s="11">
        <v>7.3532425501134622</v>
      </c>
      <c r="Z230" s="11">
        <v>6.87</v>
      </c>
      <c r="AA230" s="146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26</v>
      </c>
    </row>
    <row r="231" spans="1:65">
      <c r="A231" s="30"/>
      <c r="B231" s="19">
        <v>1</v>
      </c>
      <c r="C231" s="9">
        <v>6</v>
      </c>
      <c r="D231" s="142">
        <v>8</v>
      </c>
      <c r="E231" s="11">
        <v>7.78</v>
      </c>
      <c r="F231" s="11">
        <v>7.2</v>
      </c>
      <c r="G231" s="11">
        <v>7.3573590183366049</v>
      </c>
      <c r="H231" s="11">
        <v>7.43</v>
      </c>
      <c r="I231" s="11">
        <v>7.47</v>
      </c>
      <c r="J231" s="11">
        <v>7.9200000000000008</v>
      </c>
      <c r="K231" s="11">
        <v>7.6</v>
      </c>
      <c r="L231" s="11">
        <v>7.42</v>
      </c>
      <c r="M231" s="11">
        <v>7.5</v>
      </c>
      <c r="N231" s="11">
        <v>7.62</v>
      </c>
      <c r="O231" s="11">
        <v>7.6</v>
      </c>
      <c r="P231" s="11">
        <v>6.7</v>
      </c>
      <c r="Q231" s="11">
        <v>7.43</v>
      </c>
      <c r="R231" s="11">
        <v>7.33</v>
      </c>
      <c r="S231" s="11">
        <v>7.8199999999999994</v>
      </c>
      <c r="T231" s="11">
        <v>7.1718710000000003</v>
      </c>
      <c r="U231" s="11">
        <v>7.4</v>
      </c>
      <c r="V231" s="11">
        <v>6.99</v>
      </c>
      <c r="W231" s="11">
        <v>7.7000000000000011</v>
      </c>
      <c r="X231" s="142">
        <v>8.1999999999999993</v>
      </c>
      <c r="Y231" s="11">
        <v>7.2909563877257044</v>
      </c>
      <c r="Z231" s="11">
        <v>7.08</v>
      </c>
      <c r="AA231" s="146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20" t="s">
        <v>274</v>
      </c>
      <c r="C232" s="12"/>
      <c r="D232" s="23">
        <v>8</v>
      </c>
      <c r="E232" s="23">
        <v>7.748333333333334</v>
      </c>
      <c r="F232" s="23">
        <v>7.3500000000000005</v>
      </c>
      <c r="G232" s="23">
        <v>7.614888546536605</v>
      </c>
      <c r="H232" s="23">
        <v>7.5233333333333325</v>
      </c>
      <c r="I232" s="23">
        <v>7.3783333333333339</v>
      </c>
      <c r="J232" s="23">
        <v>7.7416666666666671</v>
      </c>
      <c r="K232" s="23">
        <v>7.7833333333333341</v>
      </c>
      <c r="L232" s="23">
        <v>7.4516666666666671</v>
      </c>
      <c r="M232" s="23">
        <v>7.4016666666666664</v>
      </c>
      <c r="N232" s="23">
        <v>7.5983333333333327</v>
      </c>
      <c r="O232" s="23">
        <v>7.8333333333333348</v>
      </c>
      <c r="P232" s="23">
        <v>7.2166666666666677</v>
      </c>
      <c r="Q232" s="23">
        <v>7.3866666666666667</v>
      </c>
      <c r="R232" s="23">
        <v>7.3066666666666658</v>
      </c>
      <c r="S232" s="23">
        <v>7.796666666666666</v>
      </c>
      <c r="T232" s="23">
        <v>7.1861383333333331</v>
      </c>
      <c r="U232" s="23">
        <v>7.5333333333333323</v>
      </c>
      <c r="V232" s="23">
        <v>7.1950000000000003</v>
      </c>
      <c r="W232" s="23">
        <v>7.7166666666666677</v>
      </c>
      <c r="X232" s="23">
        <v>8.3333333333333339</v>
      </c>
      <c r="Y232" s="23">
        <v>7.3830116761286817</v>
      </c>
      <c r="Z232" s="23">
        <v>7.1033333333333326</v>
      </c>
      <c r="AA232" s="146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275</v>
      </c>
      <c r="C233" s="29"/>
      <c r="D233" s="11">
        <v>8</v>
      </c>
      <c r="E233" s="11">
        <v>7.7350000000000012</v>
      </c>
      <c r="F233" s="11">
        <v>7.3</v>
      </c>
      <c r="G233" s="11">
        <v>7.6227017720616068</v>
      </c>
      <c r="H233" s="11">
        <v>7.52</v>
      </c>
      <c r="I233" s="11">
        <v>7.3949999999999996</v>
      </c>
      <c r="J233" s="11">
        <v>7.76</v>
      </c>
      <c r="K233" s="11">
        <v>7.84</v>
      </c>
      <c r="L233" s="11">
        <v>7.46</v>
      </c>
      <c r="M233" s="11">
        <v>7.37</v>
      </c>
      <c r="N233" s="11">
        <v>7.57</v>
      </c>
      <c r="O233" s="11">
        <v>7.9</v>
      </c>
      <c r="P233" s="11">
        <v>7.4</v>
      </c>
      <c r="Q233" s="11">
        <v>7.375</v>
      </c>
      <c r="R233" s="11">
        <v>7.3149999999999995</v>
      </c>
      <c r="S233" s="11">
        <v>7.8049999999999997</v>
      </c>
      <c r="T233" s="11">
        <v>7.1709890000000005</v>
      </c>
      <c r="U233" s="11">
        <v>7.55</v>
      </c>
      <c r="V233" s="11">
        <v>7.2149999999999999</v>
      </c>
      <c r="W233" s="11">
        <v>7.7000000000000011</v>
      </c>
      <c r="X233" s="11">
        <v>8.25</v>
      </c>
      <c r="Y233" s="11">
        <v>7.3363070012677678</v>
      </c>
      <c r="Z233" s="11">
        <v>7.1050000000000004</v>
      </c>
      <c r="AA233" s="146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276</v>
      </c>
      <c r="C234" s="29"/>
      <c r="D234" s="24">
        <v>0</v>
      </c>
      <c r="E234" s="24">
        <v>0.22728103015136739</v>
      </c>
      <c r="F234" s="24">
        <v>0.1224744871391589</v>
      </c>
      <c r="G234" s="24">
        <v>0.20062147142657261</v>
      </c>
      <c r="H234" s="24">
        <v>5.6095157247900485E-2</v>
      </c>
      <c r="I234" s="24">
        <v>0.10186592495366949</v>
      </c>
      <c r="J234" s="24">
        <v>0.26813553786595806</v>
      </c>
      <c r="K234" s="24">
        <v>0.15028861123407447</v>
      </c>
      <c r="L234" s="24">
        <v>0.11703275894665839</v>
      </c>
      <c r="M234" s="24">
        <v>6.3060817205826514E-2</v>
      </c>
      <c r="N234" s="24">
        <v>0.145659420109606</v>
      </c>
      <c r="O234" s="24">
        <v>0.15055453054181622</v>
      </c>
      <c r="P234" s="24">
        <v>0.45350486950711671</v>
      </c>
      <c r="Q234" s="24">
        <v>0.12176480060619586</v>
      </c>
      <c r="R234" s="24">
        <v>9.1578745714639809E-2</v>
      </c>
      <c r="S234" s="24">
        <v>0.11741663709486282</v>
      </c>
      <c r="T234" s="24">
        <v>5.0128015522925416E-2</v>
      </c>
      <c r="U234" s="24">
        <v>0.26583202716502513</v>
      </c>
      <c r="V234" s="24">
        <v>0.16343194302216429</v>
      </c>
      <c r="W234" s="24">
        <v>7.5277265270907986E-2</v>
      </c>
      <c r="X234" s="24">
        <v>0.26583202716502502</v>
      </c>
      <c r="Y234" s="24">
        <v>0.1071198412665403</v>
      </c>
      <c r="Z234" s="24">
        <v>0.13837148068394237</v>
      </c>
      <c r="AA234" s="198"/>
      <c r="AB234" s="199"/>
      <c r="AC234" s="199"/>
      <c r="AD234" s="199"/>
      <c r="AE234" s="199"/>
      <c r="AF234" s="199"/>
      <c r="AG234" s="199"/>
      <c r="AH234" s="199"/>
      <c r="AI234" s="199"/>
      <c r="AJ234" s="199"/>
      <c r="AK234" s="199"/>
      <c r="AL234" s="199"/>
      <c r="AM234" s="199"/>
      <c r="AN234" s="199"/>
      <c r="AO234" s="199"/>
      <c r="AP234" s="199"/>
      <c r="AQ234" s="199"/>
      <c r="AR234" s="199"/>
      <c r="AS234" s="199"/>
      <c r="AT234" s="199"/>
      <c r="AU234" s="199"/>
      <c r="AV234" s="199"/>
      <c r="AW234" s="199"/>
      <c r="AX234" s="199"/>
      <c r="AY234" s="199"/>
      <c r="AZ234" s="199"/>
      <c r="BA234" s="199"/>
      <c r="BB234" s="199"/>
      <c r="BC234" s="199"/>
      <c r="BD234" s="199"/>
      <c r="BE234" s="199"/>
      <c r="BF234" s="199"/>
      <c r="BG234" s="199"/>
      <c r="BH234" s="199"/>
      <c r="BI234" s="199"/>
      <c r="BJ234" s="199"/>
      <c r="BK234" s="199"/>
      <c r="BL234" s="199"/>
      <c r="BM234" s="56"/>
    </row>
    <row r="235" spans="1:65">
      <c r="A235" s="30"/>
      <c r="B235" s="3" t="s">
        <v>86</v>
      </c>
      <c r="C235" s="29"/>
      <c r="D235" s="13">
        <v>0</v>
      </c>
      <c r="E235" s="13">
        <v>2.9332892684624742E-2</v>
      </c>
      <c r="F235" s="13">
        <v>1.6663195529137264E-2</v>
      </c>
      <c r="G235" s="13">
        <v>2.6345949806162172E-2</v>
      </c>
      <c r="H235" s="13">
        <v>7.4561573656934631E-3</v>
      </c>
      <c r="I235" s="13">
        <v>1.380608876715647E-2</v>
      </c>
      <c r="J235" s="13">
        <v>3.463537625825077E-2</v>
      </c>
      <c r="K235" s="13">
        <v>1.9309029280609138E-2</v>
      </c>
      <c r="L235" s="13">
        <v>1.5705581607692917E-2</v>
      </c>
      <c r="M235" s="13">
        <v>8.5198131779995294E-3</v>
      </c>
      <c r="N235" s="13">
        <v>1.9169917101505507E-2</v>
      </c>
      <c r="O235" s="13">
        <v>1.9219727303210577E-2</v>
      </c>
      <c r="P235" s="13">
        <v>6.2841321409762119E-2</v>
      </c>
      <c r="Q235" s="13">
        <v>1.6484404414196192E-2</v>
      </c>
      <c r="R235" s="13">
        <v>1.253358746094523E-2</v>
      </c>
      <c r="S235" s="13">
        <v>1.5059850845856711E-2</v>
      </c>
      <c r="T235" s="13">
        <v>6.975654127113531E-3</v>
      </c>
      <c r="U235" s="13">
        <v>3.5287437234295373E-2</v>
      </c>
      <c r="V235" s="13">
        <v>2.2714655041301501E-2</v>
      </c>
      <c r="W235" s="13">
        <v>9.7551531668563247E-3</v>
      </c>
      <c r="X235" s="13">
        <v>3.1899843259803003E-2</v>
      </c>
      <c r="Y235" s="13">
        <v>1.4508962733038654E-2</v>
      </c>
      <c r="Z235" s="13">
        <v>1.9479795497504792E-2</v>
      </c>
      <c r="AA235" s="146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277</v>
      </c>
      <c r="C236" s="29"/>
      <c r="D236" s="13">
        <v>6.7531727348823622E-2</v>
      </c>
      <c r="E236" s="13">
        <v>3.394895842597534E-2</v>
      </c>
      <c r="F236" s="13">
        <v>-1.9205225498268197E-2</v>
      </c>
      <c r="G236" s="13">
        <v>1.6141890456624397E-2</v>
      </c>
      <c r="H236" s="13">
        <v>3.9246285942893255E-3</v>
      </c>
      <c r="I236" s="13">
        <v>-1.5424383963907884E-2</v>
      </c>
      <c r="J236" s="13">
        <v>3.3059348653184495E-2</v>
      </c>
      <c r="K236" s="13">
        <v>3.8619409733126497E-2</v>
      </c>
      <c r="L236" s="13">
        <v>-5.6386764632102571E-3</v>
      </c>
      <c r="M236" s="13">
        <v>-1.2310749759140482E-2</v>
      </c>
      <c r="N236" s="13">
        <v>1.3932738538184664E-2</v>
      </c>
      <c r="O236" s="13">
        <v>4.5291483029056723E-2</v>
      </c>
      <c r="P236" s="13">
        <v>-3.6997420954081872E-2</v>
      </c>
      <c r="Q236" s="13">
        <v>-1.431237174791955E-2</v>
      </c>
      <c r="R236" s="13">
        <v>-2.4987689021407911E-2</v>
      </c>
      <c r="S236" s="13">
        <v>4.0398629278707521E-2</v>
      </c>
      <c r="T236" s="13">
        <v>-4.1071166506133849E-2</v>
      </c>
      <c r="U236" s="13">
        <v>5.2590432534753706E-3</v>
      </c>
      <c r="V236" s="13">
        <v>-3.9888652715651784E-2</v>
      </c>
      <c r="W236" s="13">
        <v>2.9723312005219604E-2</v>
      </c>
      <c r="X236" s="13">
        <v>0.11201221598835809</v>
      </c>
      <c r="Y236" s="13">
        <v>-1.4800099043226878E-2</v>
      </c>
      <c r="Z236" s="13">
        <v>-5.212078709152379E-2</v>
      </c>
      <c r="AA236" s="146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278</v>
      </c>
      <c r="C237" s="47"/>
      <c r="D237" s="45" t="s">
        <v>279</v>
      </c>
      <c r="E237" s="45">
        <v>0.86</v>
      </c>
      <c r="F237" s="45">
        <v>0.45</v>
      </c>
      <c r="G237" s="45">
        <v>0.42</v>
      </c>
      <c r="H237" s="45">
        <v>0.12</v>
      </c>
      <c r="I237" s="45">
        <v>0.36</v>
      </c>
      <c r="J237" s="45">
        <v>0.84</v>
      </c>
      <c r="K237" s="45">
        <v>0.97</v>
      </c>
      <c r="L237" s="45">
        <v>0.12</v>
      </c>
      <c r="M237" s="45">
        <v>0.28000000000000003</v>
      </c>
      <c r="N237" s="45">
        <v>0.36</v>
      </c>
      <c r="O237" s="45">
        <v>1.1399999999999999</v>
      </c>
      <c r="P237" s="45">
        <v>0.89</v>
      </c>
      <c r="Q237" s="45">
        <v>0.33</v>
      </c>
      <c r="R237" s="45">
        <v>0.59</v>
      </c>
      <c r="S237" s="45">
        <v>1.02</v>
      </c>
      <c r="T237" s="45">
        <v>0.99</v>
      </c>
      <c r="U237" s="45">
        <v>0.15</v>
      </c>
      <c r="V237" s="45">
        <v>0.96</v>
      </c>
      <c r="W237" s="45">
        <v>0.75</v>
      </c>
      <c r="X237" s="45">
        <v>2.78</v>
      </c>
      <c r="Y237" s="45">
        <v>0.34</v>
      </c>
      <c r="Z237" s="45">
        <v>1.26</v>
      </c>
      <c r="AA237" s="146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 t="s">
        <v>324</v>
      </c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BM238" s="55"/>
    </row>
    <row r="239" spans="1:65">
      <c r="BM239" s="55"/>
    </row>
    <row r="240" spans="1:65" ht="15">
      <c r="B240" s="8" t="s">
        <v>527</v>
      </c>
      <c r="BM240" s="28" t="s">
        <v>66</v>
      </c>
    </row>
    <row r="241" spans="1:65" ht="15">
      <c r="A241" s="25" t="s">
        <v>0</v>
      </c>
      <c r="B241" s="18" t="s">
        <v>110</v>
      </c>
      <c r="C241" s="15" t="s">
        <v>111</v>
      </c>
      <c r="D241" s="16" t="s">
        <v>237</v>
      </c>
      <c r="E241" s="17" t="s">
        <v>237</v>
      </c>
      <c r="F241" s="17" t="s">
        <v>237</v>
      </c>
      <c r="G241" s="17" t="s">
        <v>237</v>
      </c>
      <c r="H241" s="17" t="s">
        <v>237</v>
      </c>
      <c r="I241" s="17" t="s">
        <v>237</v>
      </c>
      <c r="J241" s="17" t="s">
        <v>237</v>
      </c>
      <c r="K241" s="17" t="s">
        <v>237</v>
      </c>
      <c r="L241" s="17" t="s">
        <v>237</v>
      </c>
      <c r="M241" s="17" t="s">
        <v>237</v>
      </c>
      <c r="N241" s="17" t="s">
        <v>237</v>
      </c>
      <c r="O241" s="17" t="s">
        <v>237</v>
      </c>
      <c r="P241" s="17" t="s">
        <v>237</v>
      </c>
      <c r="Q241" s="17" t="s">
        <v>237</v>
      </c>
      <c r="R241" s="17" t="s">
        <v>237</v>
      </c>
      <c r="S241" s="17" t="s">
        <v>237</v>
      </c>
      <c r="T241" s="17" t="s">
        <v>237</v>
      </c>
      <c r="U241" s="17" t="s">
        <v>237</v>
      </c>
      <c r="V241" s="17" t="s">
        <v>237</v>
      </c>
      <c r="W241" s="17" t="s">
        <v>237</v>
      </c>
      <c r="X241" s="17" t="s">
        <v>237</v>
      </c>
      <c r="Y241" s="17" t="s">
        <v>237</v>
      </c>
      <c r="Z241" s="17" t="s">
        <v>237</v>
      </c>
      <c r="AA241" s="17" t="s">
        <v>237</v>
      </c>
      <c r="AB241" s="146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1</v>
      </c>
    </row>
    <row r="242" spans="1:65">
      <c r="A242" s="30"/>
      <c r="B242" s="19" t="s">
        <v>238</v>
      </c>
      <c r="C242" s="9" t="s">
        <v>238</v>
      </c>
      <c r="D242" s="144" t="s">
        <v>240</v>
      </c>
      <c r="E242" s="145" t="s">
        <v>241</v>
      </c>
      <c r="F242" s="145" t="s">
        <v>242</v>
      </c>
      <c r="G242" s="145" t="s">
        <v>243</v>
      </c>
      <c r="H242" s="145" t="s">
        <v>244</v>
      </c>
      <c r="I242" s="145" t="s">
        <v>245</v>
      </c>
      <c r="J242" s="145" t="s">
        <v>246</v>
      </c>
      <c r="K242" s="145" t="s">
        <v>247</v>
      </c>
      <c r="L242" s="145" t="s">
        <v>248</v>
      </c>
      <c r="M242" s="145" t="s">
        <v>249</v>
      </c>
      <c r="N242" s="145" t="s">
        <v>250</v>
      </c>
      <c r="O242" s="145" t="s">
        <v>251</v>
      </c>
      <c r="P242" s="145" t="s">
        <v>252</v>
      </c>
      <c r="Q242" s="145" t="s">
        <v>253</v>
      </c>
      <c r="R242" s="145" t="s">
        <v>254</v>
      </c>
      <c r="S242" s="145" t="s">
        <v>255</v>
      </c>
      <c r="T242" s="145" t="s">
        <v>256</v>
      </c>
      <c r="U242" s="145" t="s">
        <v>257</v>
      </c>
      <c r="V242" s="145" t="s">
        <v>258</v>
      </c>
      <c r="W242" s="145" t="s">
        <v>259</v>
      </c>
      <c r="X242" s="145" t="s">
        <v>260</v>
      </c>
      <c r="Y242" s="145" t="s">
        <v>261</v>
      </c>
      <c r="Z242" s="145" t="s">
        <v>262</v>
      </c>
      <c r="AA242" s="145" t="s">
        <v>267</v>
      </c>
      <c r="AB242" s="146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 t="s">
        <v>3</v>
      </c>
    </row>
    <row r="243" spans="1:65">
      <c r="A243" s="30"/>
      <c r="B243" s="19"/>
      <c r="C243" s="9"/>
      <c r="D243" s="10" t="s">
        <v>318</v>
      </c>
      <c r="E243" s="11" t="s">
        <v>318</v>
      </c>
      <c r="F243" s="11" t="s">
        <v>115</v>
      </c>
      <c r="G243" s="11" t="s">
        <v>115</v>
      </c>
      <c r="H243" s="11" t="s">
        <v>115</v>
      </c>
      <c r="I243" s="11" t="s">
        <v>318</v>
      </c>
      <c r="J243" s="11" t="s">
        <v>319</v>
      </c>
      <c r="K243" s="11" t="s">
        <v>318</v>
      </c>
      <c r="L243" s="11" t="s">
        <v>319</v>
      </c>
      <c r="M243" s="11" t="s">
        <v>318</v>
      </c>
      <c r="N243" s="11" t="s">
        <v>318</v>
      </c>
      <c r="O243" s="11" t="s">
        <v>319</v>
      </c>
      <c r="P243" s="11" t="s">
        <v>319</v>
      </c>
      <c r="Q243" s="11" t="s">
        <v>319</v>
      </c>
      <c r="R243" s="11" t="s">
        <v>318</v>
      </c>
      <c r="S243" s="11" t="s">
        <v>318</v>
      </c>
      <c r="T243" s="11" t="s">
        <v>115</v>
      </c>
      <c r="U243" s="11" t="s">
        <v>318</v>
      </c>
      <c r="V243" s="11" t="s">
        <v>318</v>
      </c>
      <c r="W243" s="11" t="s">
        <v>319</v>
      </c>
      <c r="X243" s="11" t="s">
        <v>318</v>
      </c>
      <c r="Y243" s="11" t="s">
        <v>319</v>
      </c>
      <c r="Z243" s="11" t="s">
        <v>115</v>
      </c>
      <c r="AA243" s="11" t="s">
        <v>318</v>
      </c>
      <c r="AB243" s="146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0</v>
      </c>
    </row>
    <row r="244" spans="1:65">
      <c r="A244" s="30"/>
      <c r="B244" s="19"/>
      <c r="C244" s="9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146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8">
        <v>1</v>
      </c>
      <c r="C245" s="14">
        <v>1</v>
      </c>
      <c r="D245" s="205">
        <v>78.7</v>
      </c>
      <c r="E245" s="205">
        <v>79.3</v>
      </c>
      <c r="F245" s="205">
        <v>77</v>
      </c>
      <c r="G245" s="205">
        <v>72.945910350223997</v>
      </c>
      <c r="H245" s="205">
        <v>72</v>
      </c>
      <c r="I245" s="205">
        <v>75</v>
      </c>
      <c r="J245" s="205">
        <v>74</v>
      </c>
      <c r="K245" s="205">
        <v>77.3</v>
      </c>
      <c r="L245" s="205">
        <v>72</v>
      </c>
      <c r="M245" s="205">
        <v>79.8</v>
      </c>
      <c r="N245" s="205">
        <v>73.8</v>
      </c>
      <c r="O245" s="205">
        <v>72.2</v>
      </c>
      <c r="P245" s="205">
        <v>76.8</v>
      </c>
      <c r="Q245" s="205">
        <v>73.3</v>
      </c>
      <c r="R245" s="205">
        <v>73.599999999999994</v>
      </c>
      <c r="S245" s="205">
        <v>74</v>
      </c>
      <c r="T245" s="205">
        <v>71.400351872811697</v>
      </c>
      <c r="U245" s="206">
        <v>65.5</v>
      </c>
      <c r="V245" s="205">
        <v>73.2</v>
      </c>
      <c r="W245" s="205">
        <v>80</v>
      </c>
      <c r="X245" s="205">
        <v>69.400000000000006</v>
      </c>
      <c r="Y245" s="205">
        <v>71.871368214097458</v>
      </c>
      <c r="Z245" s="206">
        <v>65.253399999999999</v>
      </c>
      <c r="AA245" s="205">
        <v>73.599999999999994</v>
      </c>
      <c r="AB245" s="207"/>
      <c r="AC245" s="208"/>
      <c r="AD245" s="208"/>
      <c r="AE245" s="208"/>
      <c r="AF245" s="208"/>
      <c r="AG245" s="208"/>
      <c r="AH245" s="208"/>
      <c r="AI245" s="208"/>
      <c r="AJ245" s="208"/>
      <c r="AK245" s="208"/>
      <c r="AL245" s="208"/>
      <c r="AM245" s="208"/>
      <c r="AN245" s="208"/>
      <c r="AO245" s="208"/>
      <c r="AP245" s="208"/>
      <c r="AQ245" s="208"/>
      <c r="AR245" s="208"/>
      <c r="AS245" s="208"/>
      <c r="AT245" s="208"/>
      <c r="AU245" s="208"/>
      <c r="AV245" s="208"/>
      <c r="AW245" s="208"/>
      <c r="AX245" s="208"/>
      <c r="AY245" s="208"/>
      <c r="AZ245" s="208"/>
      <c r="BA245" s="208"/>
      <c r="BB245" s="208"/>
      <c r="BC245" s="208"/>
      <c r="BD245" s="208"/>
      <c r="BE245" s="208"/>
      <c r="BF245" s="208"/>
      <c r="BG245" s="208"/>
      <c r="BH245" s="208"/>
      <c r="BI245" s="208"/>
      <c r="BJ245" s="208"/>
      <c r="BK245" s="208"/>
      <c r="BL245" s="208"/>
      <c r="BM245" s="209">
        <v>1</v>
      </c>
    </row>
    <row r="246" spans="1:65">
      <c r="A246" s="30"/>
      <c r="B246" s="19">
        <v>1</v>
      </c>
      <c r="C246" s="9">
        <v>2</v>
      </c>
      <c r="D246" s="211">
        <v>77.599999999999994</v>
      </c>
      <c r="E246" s="211">
        <v>73.7</v>
      </c>
      <c r="F246" s="211">
        <v>75</v>
      </c>
      <c r="G246" s="211">
        <v>71.078837338823988</v>
      </c>
      <c r="H246" s="211">
        <v>71</v>
      </c>
      <c r="I246" s="211">
        <v>74.5</v>
      </c>
      <c r="J246" s="211">
        <v>78</v>
      </c>
      <c r="K246" s="211">
        <v>77.5</v>
      </c>
      <c r="L246" s="211">
        <v>74</v>
      </c>
      <c r="M246" s="211">
        <v>78.3</v>
      </c>
      <c r="N246" s="211">
        <v>74.599999999999994</v>
      </c>
      <c r="O246" s="211">
        <v>75.7</v>
      </c>
      <c r="P246" s="211">
        <v>77.400000000000006</v>
      </c>
      <c r="Q246" s="211">
        <v>77.400000000000006</v>
      </c>
      <c r="R246" s="211">
        <v>74.599999999999994</v>
      </c>
      <c r="S246" s="210">
        <v>79.099999999999994</v>
      </c>
      <c r="T246" s="211">
        <v>71.635228164633943</v>
      </c>
      <c r="U246" s="212">
        <v>64.900000000000006</v>
      </c>
      <c r="V246" s="211">
        <v>72.400000000000006</v>
      </c>
      <c r="W246" s="211">
        <v>78.900000000000006</v>
      </c>
      <c r="X246" s="211">
        <v>68.5</v>
      </c>
      <c r="Y246" s="211">
        <v>74.662651632568853</v>
      </c>
      <c r="Z246" s="212">
        <v>65.849999999999994</v>
      </c>
      <c r="AA246" s="211">
        <v>74.099999999999994</v>
      </c>
      <c r="AB246" s="207"/>
      <c r="AC246" s="208"/>
      <c r="AD246" s="208"/>
      <c r="AE246" s="208"/>
      <c r="AF246" s="208"/>
      <c r="AG246" s="208"/>
      <c r="AH246" s="208"/>
      <c r="AI246" s="208"/>
      <c r="AJ246" s="208"/>
      <c r="AK246" s="208"/>
      <c r="AL246" s="208"/>
      <c r="AM246" s="208"/>
      <c r="AN246" s="208"/>
      <c r="AO246" s="208"/>
      <c r="AP246" s="208"/>
      <c r="AQ246" s="208"/>
      <c r="AR246" s="208"/>
      <c r="AS246" s="208"/>
      <c r="AT246" s="208"/>
      <c r="AU246" s="208"/>
      <c r="AV246" s="208"/>
      <c r="AW246" s="208"/>
      <c r="AX246" s="208"/>
      <c r="AY246" s="208"/>
      <c r="AZ246" s="208"/>
      <c r="BA246" s="208"/>
      <c r="BB246" s="208"/>
      <c r="BC246" s="208"/>
      <c r="BD246" s="208"/>
      <c r="BE246" s="208"/>
      <c r="BF246" s="208"/>
      <c r="BG246" s="208"/>
      <c r="BH246" s="208"/>
      <c r="BI246" s="208"/>
      <c r="BJ246" s="208"/>
      <c r="BK246" s="208"/>
      <c r="BL246" s="208"/>
      <c r="BM246" s="209">
        <v>16</v>
      </c>
    </row>
    <row r="247" spans="1:65">
      <c r="A247" s="30"/>
      <c r="B247" s="19">
        <v>1</v>
      </c>
      <c r="C247" s="9">
        <v>3</v>
      </c>
      <c r="D247" s="211">
        <v>76.7</v>
      </c>
      <c r="E247" s="211">
        <v>73.7</v>
      </c>
      <c r="F247" s="211">
        <v>74</v>
      </c>
      <c r="G247" s="211">
        <v>72.549429376024008</v>
      </c>
      <c r="H247" s="211">
        <v>72</v>
      </c>
      <c r="I247" s="211">
        <v>72.8</v>
      </c>
      <c r="J247" s="211">
        <v>73</v>
      </c>
      <c r="K247" s="211">
        <v>76.8</v>
      </c>
      <c r="L247" s="211">
        <v>73.900000000000006</v>
      </c>
      <c r="M247" s="211">
        <v>79.099999999999994</v>
      </c>
      <c r="N247" s="211">
        <v>71.7</v>
      </c>
      <c r="O247" s="211">
        <v>73.900000000000006</v>
      </c>
      <c r="P247" s="211">
        <v>77.3</v>
      </c>
      <c r="Q247" s="211">
        <v>76.099999999999994</v>
      </c>
      <c r="R247" s="211">
        <v>74.3</v>
      </c>
      <c r="S247" s="211">
        <v>72.599999999999994</v>
      </c>
      <c r="T247" s="211">
        <v>71.330003755143494</v>
      </c>
      <c r="U247" s="212">
        <v>63.7</v>
      </c>
      <c r="V247" s="211">
        <v>67.900000000000006</v>
      </c>
      <c r="W247" s="211">
        <v>76.900000000000006</v>
      </c>
      <c r="X247" s="211">
        <v>68.3</v>
      </c>
      <c r="Y247" s="211">
        <v>73.790798693490615</v>
      </c>
      <c r="Z247" s="212">
        <v>64.97</v>
      </c>
      <c r="AA247" s="211">
        <v>72.900000000000006</v>
      </c>
      <c r="AB247" s="207"/>
      <c r="AC247" s="208"/>
      <c r="AD247" s="208"/>
      <c r="AE247" s="208"/>
      <c r="AF247" s="208"/>
      <c r="AG247" s="208"/>
      <c r="AH247" s="208"/>
      <c r="AI247" s="208"/>
      <c r="AJ247" s="208"/>
      <c r="AK247" s="208"/>
      <c r="AL247" s="208"/>
      <c r="AM247" s="208"/>
      <c r="AN247" s="208"/>
      <c r="AO247" s="208"/>
      <c r="AP247" s="208"/>
      <c r="AQ247" s="208"/>
      <c r="AR247" s="208"/>
      <c r="AS247" s="208"/>
      <c r="AT247" s="208"/>
      <c r="AU247" s="208"/>
      <c r="AV247" s="208"/>
      <c r="AW247" s="208"/>
      <c r="AX247" s="208"/>
      <c r="AY247" s="208"/>
      <c r="AZ247" s="208"/>
      <c r="BA247" s="208"/>
      <c r="BB247" s="208"/>
      <c r="BC247" s="208"/>
      <c r="BD247" s="208"/>
      <c r="BE247" s="208"/>
      <c r="BF247" s="208"/>
      <c r="BG247" s="208"/>
      <c r="BH247" s="208"/>
      <c r="BI247" s="208"/>
      <c r="BJ247" s="208"/>
      <c r="BK247" s="208"/>
      <c r="BL247" s="208"/>
      <c r="BM247" s="209">
        <v>16</v>
      </c>
    </row>
    <row r="248" spans="1:65">
      <c r="A248" s="30"/>
      <c r="B248" s="19">
        <v>1</v>
      </c>
      <c r="C248" s="9">
        <v>4</v>
      </c>
      <c r="D248" s="211">
        <v>74.900000000000006</v>
      </c>
      <c r="E248" s="211">
        <v>78.8</v>
      </c>
      <c r="F248" s="211">
        <v>74</v>
      </c>
      <c r="G248" s="211">
        <v>73.620878230523999</v>
      </c>
      <c r="H248" s="211">
        <v>71</v>
      </c>
      <c r="I248" s="211">
        <v>76.7</v>
      </c>
      <c r="J248" s="211">
        <v>75</v>
      </c>
      <c r="K248" s="211">
        <v>75.8</v>
      </c>
      <c r="L248" s="211">
        <v>74.599999999999994</v>
      </c>
      <c r="M248" s="211">
        <v>77.3</v>
      </c>
      <c r="N248" s="211">
        <v>72.5</v>
      </c>
      <c r="O248" s="211">
        <v>76.400000000000006</v>
      </c>
      <c r="P248" s="211">
        <v>76</v>
      </c>
      <c r="Q248" s="211">
        <v>73.3</v>
      </c>
      <c r="R248" s="211">
        <v>73.7</v>
      </c>
      <c r="S248" s="211">
        <v>74.2</v>
      </c>
      <c r="T248" s="211">
        <v>71.920746004209988</v>
      </c>
      <c r="U248" s="212">
        <v>67.900000000000006</v>
      </c>
      <c r="V248" s="211">
        <v>70.099999999999994</v>
      </c>
      <c r="W248" s="211">
        <v>78.900000000000006</v>
      </c>
      <c r="X248" s="211">
        <v>68.599999999999994</v>
      </c>
      <c r="Y248" s="211">
        <v>72.198676028090404</v>
      </c>
      <c r="Z248" s="212">
        <v>65.241</v>
      </c>
      <c r="AA248" s="211">
        <v>73</v>
      </c>
      <c r="AB248" s="207"/>
      <c r="AC248" s="208"/>
      <c r="AD248" s="208"/>
      <c r="AE248" s="208"/>
      <c r="AF248" s="208"/>
      <c r="AG248" s="208"/>
      <c r="AH248" s="208"/>
      <c r="AI248" s="208"/>
      <c r="AJ248" s="208"/>
      <c r="AK248" s="208"/>
      <c r="AL248" s="208"/>
      <c r="AM248" s="208"/>
      <c r="AN248" s="208"/>
      <c r="AO248" s="208"/>
      <c r="AP248" s="208"/>
      <c r="AQ248" s="208"/>
      <c r="AR248" s="208"/>
      <c r="AS248" s="208"/>
      <c r="AT248" s="208"/>
      <c r="AU248" s="208"/>
      <c r="AV248" s="208"/>
      <c r="AW248" s="208"/>
      <c r="AX248" s="208"/>
      <c r="AY248" s="208"/>
      <c r="AZ248" s="208"/>
      <c r="BA248" s="208"/>
      <c r="BB248" s="208"/>
      <c r="BC248" s="208"/>
      <c r="BD248" s="208"/>
      <c r="BE248" s="208"/>
      <c r="BF248" s="208"/>
      <c r="BG248" s="208"/>
      <c r="BH248" s="208"/>
      <c r="BI248" s="208"/>
      <c r="BJ248" s="208"/>
      <c r="BK248" s="208"/>
      <c r="BL248" s="208"/>
      <c r="BM248" s="209">
        <v>74.186055240526116</v>
      </c>
    </row>
    <row r="249" spans="1:65">
      <c r="A249" s="30"/>
      <c r="B249" s="19">
        <v>1</v>
      </c>
      <c r="C249" s="9">
        <v>5</v>
      </c>
      <c r="D249" s="211">
        <v>75.5</v>
      </c>
      <c r="E249" s="211">
        <v>73.099999999999994</v>
      </c>
      <c r="F249" s="211">
        <v>74</v>
      </c>
      <c r="G249" s="211">
        <v>73.711773837023998</v>
      </c>
      <c r="H249" s="211">
        <v>72</v>
      </c>
      <c r="I249" s="211">
        <v>73.900000000000006</v>
      </c>
      <c r="J249" s="211">
        <v>75</v>
      </c>
      <c r="K249" s="211">
        <v>78</v>
      </c>
      <c r="L249" s="211">
        <v>71.2</v>
      </c>
      <c r="M249" s="211">
        <v>77.7</v>
      </c>
      <c r="N249" s="211">
        <v>73.8</v>
      </c>
      <c r="O249" s="211">
        <v>75.900000000000006</v>
      </c>
      <c r="P249" s="211">
        <v>76.3</v>
      </c>
      <c r="Q249" s="211">
        <v>73.7</v>
      </c>
      <c r="R249" s="211">
        <v>74.5</v>
      </c>
      <c r="S249" s="211">
        <v>75</v>
      </c>
      <c r="T249" s="211">
        <v>71.544142134825506</v>
      </c>
      <c r="U249" s="212">
        <v>65</v>
      </c>
      <c r="V249" s="211">
        <v>72.599999999999994</v>
      </c>
      <c r="W249" s="211">
        <v>77.599999999999994</v>
      </c>
      <c r="X249" s="211">
        <v>68.5</v>
      </c>
      <c r="Y249" s="211">
        <v>71.331552727577119</v>
      </c>
      <c r="Z249" s="212">
        <v>65.849999999999994</v>
      </c>
      <c r="AA249" s="211">
        <v>71.7</v>
      </c>
      <c r="AB249" s="207"/>
      <c r="AC249" s="208"/>
      <c r="AD249" s="208"/>
      <c r="AE249" s="208"/>
      <c r="AF249" s="208"/>
      <c r="AG249" s="208"/>
      <c r="AH249" s="208"/>
      <c r="AI249" s="208"/>
      <c r="AJ249" s="208"/>
      <c r="AK249" s="208"/>
      <c r="AL249" s="208"/>
      <c r="AM249" s="208"/>
      <c r="AN249" s="208"/>
      <c r="AO249" s="208"/>
      <c r="AP249" s="208"/>
      <c r="AQ249" s="208"/>
      <c r="AR249" s="208"/>
      <c r="AS249" s="208"/>
      <c r="AT249" s="208"/>
      <c r="AU249" s="208"/>
      <c r="AV249" s="208"/>
      <c r="AW249" s="208"/>
      <c r="AX249" s="208"/>
      <c r="AY249" s="208"/>
      <c r="AZ249" s="208"/>
      <c r="BA249" s="208"/>
      <c r="BB249" s="208"/>
      <c r="BC249" s="208"/>
      <c r="BD249" s="208"/>
      <c r="BE249" s="208"/>
      <c r="BF249" s="208"/>
      <c r="BG249" s="208"/>
      <c r="BH249" s="208"/>
      <c r="BI249" s="208"/>
      <c r="BJ249" s="208"/>
      <c r="BK249" s="208"/>
      <c r="BL249" s="208"/>
      <c r="BM249" s="209">
        <v>27</v>
      </c>
    </row>
    <row r="250" spans="1:65">
      <c r="A250" s="30"/>
      <c r="B250" s="19">
        <v>1</v>
      </c>
      <c r="C250" s="9">
        <v>6</v>
      </c>
      <c r="D250" s="211">
        <v>74.7</v>
      </c>
      <c r="E250" s="211">
        <v>76</v>
      </c>
      <c r="F250" s="211">
        <v>74</v>
      </c>
      <c r="G250" s="211">
        <v>70.933826154523999</v>
      </c>
      <c r="H250" s="211">
        <v>71</v>
      </c>
      <c r="I250" s="211">
        <v>75.3</v>
      </c>
      <c r="J250" s="211">
        <v>73</v>
      </c>
      <c r="K250" s="211">
        <v>75.8</v>
      </c>
      <c r="L250" s="211">
        <v>71.5</v>
      </c>
      <c r="M250" s="211">
        <v>79.8</v>
      </c>
      <c r="N250" s="211">
        <v>73.900000000000006</v>
      </c>
      <c r="O250" s="211">
        <v>71.900000000000006</v>
      </c>
      <c r="P250" s="211">
        <v>77</v>
      </c>
      <c r="Q250" s="211">
        <v>77.7</v>
      </c>
      <c r="R250" s="211">
        <v>74.8</v>
      </c>
      <c r="S250" s="211">
        <v>75.3</v>
      </c>
      <c r="T250" s="211">
        <v>71.383899055396299</v>
      </c>
      <c r="U250" s="212">
        <v>67.099999999999994</v>
      </c>
      <c r="V250" s="211">
        <v>68.400000000000006</v>
      </c>
      <c r="W250" s="211">
        <v>79.599999999999994</v>
      </c>
      <c r="X250" s="211">
        <v>69</v>
      </c>
      <c r="Y250" s="211">
        <v>73.529218179459917</v>
      </c>
      <c r="Z250" s="212">
        <v>65.444444444444443</v>
      </c>
      <c r="AA250" s="211">
        <v>71.3</v>
      </c>
      <c r="AB250" s="207"/>
      <c r="AC250" s="208"/>
      <c r="AD250" s="208"/>
      <c r="AE250" s="208"/>
      <c r="AF250" s="208"/>
      <c r="AG250" s="208"/>
      <c r="AH250" s="208"/>
      <c r="AI250" s="208"/>
      <c r="AJ250" s="208"/>
      <c r="AK250" s="208"/>
      <c r="AL250" s="208"/>
      <c r="AM250" s="208"/>
      <c r="AN250" s="208"/>
      <c r="AO250" s="208"/>
      <c r="AP250" s="208"/>
      <c r="AQ250" s="208"/>
      <c r="AR250" s="208"/>
      <c r="AS250" s="208"/>
      <c r="AT250" s="208"/>
      <c r="AU250" s="208"/>
      <c r="AV250" s="208"/>
      <c r="AW250" s="208"/>
      <c r="AX250" s="208"/>
      <c r="AY250" s="208"/>
      <c r="AZ250" s="208"/>
      <c r="BA250" s="208"/>
      <c r="BB250" s="208"/>
      <c r="BC250" s="208"/>
      <c r="BD250" s="208"/>
      <c r="BE250" s="208"/>
      <c r="BF250" s="208"/>
      <c r="BG250" s="208"/>
      <c r="BH250" s="208"/>
      <c r="BI250" s="208"/>
      <c r="BJ250" s="208"/>
      <c r="BK250" s="208"/>
      <c r="BL250" s="208"/>
      <c r="BM250" s="213"/>
    </row>
    <row r="251" spans="1:65">
      <c r="A251" s="30"/>
      <c r="B251" s="20" t="s">
        <v>274</v>
      </c>
      <c r="C251" s="12"/>
      <c r="D251" s="214">
        <v>76.349999999999994</v>
      </c>
      <c r="E251" s="214">
        <v>75.766666666666666</v>
      </c>
      <c r="F251" s="214">
        <v>74.666666666666671</v>
      </c>
      <c r="G251" s="214">
        <v>72.473442547857331</v>
      </c>
      <c r="H251" s="214">
        <v>71.5</v>
      </c>
      <c r="I251" s="214">
        <v>74.7</v>
      </c>
      <c r="J251" s="214">
        <v>74.666666666666671</v>
      </c>
      <c r="K251" s="214">
        <v>76.866666666666674</v>
      </c>
      <c r="L251" s="214">
        <v>72.86666666666666</v>
      </c>
      <c r="M251" s="214">
        <v>78.666666666666671</v>
      </c>
      <c r="N251" s="214">
        <v>73.383333333333326</v>
      </c>
      <c r="O251" s="214">
        <v>74.333333333333329</v>
      </c>
      <c r="P251" s="214">
        <v>76.8</v>
      </c>
      <c r="Q251" s="214">
        <v>75.249999999999986</v>
      </c>
      <c r="R251" s="214">
        <v>74.25</v>
      </c>
      <c r="S251" s="214">
        <v>75.033333333333331</v>
      </c>
      <c r="T251" s="214">
        <v>71.535728497836814</v>
      </c>
      <c r="U251" s="214">
        <v>65.683333333333337</v>
      </c>
      <c r="V251" s="214">
        <v>70.766666666666666</v>
      </c>
      <c r="W251" s="214">
        <v>78.65000000000002</v>
      </c>
      <c r="X251" s="214">
        <v>68.716666666666654</v>
      </c>
      <c r="Y251" s="214">
        <v>72.897377579214051</v>
      </c>
      <c r="Z251" s="214">
        <v>65.434807407407405</v>
      </c>
      <c r="AA251" s="214">
        <v>72.766666666666666</v>
      </c>
      <c r="AB251" s="207"/>
      <c r="AC251" s="208"/>
      <c r="AD251" s="208"/>
      <c r="AE251" s="208"/>
      <c r="AF251" s="208"/>
      <c r="AG251" s="208"/>
      <c r="AH251" s="208"/>
      <c r="AI251" s="208"/>
      <c r="AJ251" s="208"/>
      <c r="AK251" s="208"/>
      <c r="AL251" s="208"/>
      <c r="AM251" s="208"/>
      <c r="AN251" s="208"/>
      <c r="AO251" s="208"/>
      <c r="AP251" s="208"/>
      <c r="AQ251" s="208"/>
      <c r="AR251" s="208"/>
      <c r="AS251" s="208"/>
      <c r="AT251" s="208"/>
      <c r="AU251" s="208"/>
      <c r="AV251" s="208"/>
      <c r="AW251" s="208"/>
      <c r="AX251" s="208"/>
      <c r="AY251" s="208"/>
      <c r="AZ251" s="208"/>
      <c r="BA251" s="208"/>
      <c r="BB251" s="208"/>
      <c r="BC251" s="208"/>
      <c r="BD251" s="208"/>
      <c r="BE251" s="208"/>
      <c r="BF251" s="208"/>
      <c r="BG251" s="208"/>
      <c r="BH251" s="208"/>
      <c r="BI251" s="208"/>
      <c r="BJ251" s="208"/>
      <c r="BK251" s="208"/>
      <c r="BL251" s="208"/>
      <c r="BM251" s="213"/>
    </row>
    <row r="252" spans="1:65">
      <c r="A252" s="30"/>
      <c r="B252" s="3" t="s">
        <v>275</v>
      </c>
      <c r="C252" s="29"/>
      <c r="D252" s="211">
        <v>76.099999999999994</v>
      </c>
      <c r="E252" s="211">
        <v>74.849999999999994</v>
      </c>
      <c r="F252" s="211">
        <v>74</v>
      </c>
      <c r="G252" s="211">
        <v>72.747669863124003</v>
      </c>
      <c r="H252" s="211">
        <v>71.5</v>
      </c>
      <c r="I252" s="211">
        <v>74.75</v>
      </c>
      <c r="J252" s="211">
        <v>74.5</v>
      </c>
      <c r="K252" s="211">
        <v>77.05</v>
      </c>
      <c r="L252" s="211">
        <v>72.95</v>
      </c>
      <c r="M252" s="211">
        <v>78.699999999999989</v>
      </c>
      <c r="N252" s="211">
        <v>73.8</v>
      </c>
      <c r="O252" s="211">
        <v>74.800000000000011</v>
      </c>
      <c r="P252" s="211">
        <v>76.900000000000006</v>
      </c>
      <c r="Q252" s="211">
        <v>74.900000000000006</v>
      </c>
      <c r="R252" s="211">
        <v>74.400000000000006</v>
      </c>
      <c r="S252" s="211">
        <v>74.599999999999994</v>
      </c>
      <c r="T252" s="211">
        <v>71.472247003818609</v>
      </c>
      <c r="U252" s="211">
        <v>65.25</v>
      </c>
      <c r="V252" s="211">
        <v>71.25</v>
      </c>
      <c r="W252" s="211">
        <v>78.900000000000006</v>
      </c>
      <c r="X252" s="211">
        <v>68.55</v>
      </c>
      <c r="Y252" s="211">
        <v>72.86394710377516</v>
      </c>
      <c r="Z252" s="211">
        <v>65.348922222222228</v>
      </c>
      <c r="AA252" s="211">
        <v>72.95</v>
      </c>
      <c r="AB252" s="207"/>
      <c r="AC252" s="208"/>
      <c r="AD252" s="208"/>
      <c r="AE252" s="208"/>
      <c r="AF252" s="208"/>
      <c r="AG252" s="208"/>
      <c r="AH252" s="208"/>
      <c r="AI252" s="208"/>
      <c r="AJ252" s="208"/>
      <c r="AK252" s="208"/>
      <c r="AL252" s="208"/>
      <c r="AM252" s="208"/>
      <c r="AN252" s="208"/>
      <c r="AO252" s="208"/>
      <c r="AP252" s="208"/>
      <c r="AQ252" s="208"/>
      <c r="AR252" s="208"/>
      <c r="AS252" s="208"/>
      <c r="AT252" s="208"/>
      <c r="AU252" s="208"/>
      <c r="AV252" s="208"/>
      <c r="AW252" s="208"/>
      <c r="AX252" s="208"/>
      <c r="AY252" s="208"/>
      <c r="AZ252" s="208"/>
      <c r="BA252" s="208"/>
      <c r="BB252" s="208"/>
      <c r="BC252" s="208"/>
      <c r="BD252" s="208"/>
      <c r="BE252" s="208"/>
      <c r="BF252" s="208"/>
      <c r="BG252" s="208"/>
      <c r="BH252" s="208"/>
      <c r="BI252" s="208"/>
      <c r="BJ252" s="208"/>
      <c r="BK252" s="208"/>
      <c r="BL252" s="208"/>
      <c r="BM252" s="213"/>
    </row>
    <row r="253" spans="1:65">
      <c r="A253" s="30"/>
      <c r="B253" s="3" t="s">
        <v>276</v>
      </c>
      <c r="C253" s="29"/>
      <c r="D253" s="219">
        <v>1.5971850237214207</v>
      </c>
      <c r="E253" s="219">
        <v>2.7347150978971575</v>
      </c>
      <c r="F253" s="219">
        <v>1.2110601416389968</v>
      </c>
      <c r="G253" s="219">
        <v>1.2160933498377164</v>
      </c>
      <c r="H253" s="219">
        <v>0.54772255750516607</v>
      </c>
      <c r="I253" s="219">
        <v>1.3221195104830734</v>
      </c>
      <c r="J253" s="219">
        <v>1.8618986725025253</v>
      </c>
      <c r="K253" s="219">
        <v>0.91140916534050098</v>
      </c>
      <c r="L253" s="219">
        <v>1.4665151436881458</v>
      </c>
      <c r="M253" s="219">
        <v>1.0670832519848974</v>
      </c>
      <c r="N253" s="219">
        <v>1.0684880283216385</v>
      </c>
      <c r="O253" s="219">
        <v>1.9623115620784248</v>
      </c>
      <c r="P253" s="219">
        <v>0.55497747702046551</v>
      </c>
      <c r="Q253" s="219">
        <v>2.0666397847714073</v>
      </c>
      <c r="R253" s="219">
        <v>0.49295030175464882</v>
      </c>
      <c r="S253" s="219">
        <v>2.2042383416197673</v>
      </c>
      <c r="T253" s="219">
        <v>0.21995960226603251</v>
      </c>
      <c r="U253" s="219">
        <v>1.5471479136354946</v>
      </c>
      <c r="V253" s="219">
        <v>2.2896870237363576</v>
      </c>
      <c r="W253" s="219">
        <v>1.1844830095868819</v>
      </c>
      <c r="X253" s="219">
        <v>0.40702170294306045</v>
      </c>
      <c r="Y253" s="219">
        <v>1.2888989763247769</v>
      </c>
      <c r="Z253" s="219">
        <v>0.35535293300588244</v>
      </c>
      <c r="AA253" s="219">
        <v>1.0801234497346415</v>
      </c>
      <c r="AB253" s="216"/>
      <c r="AC253" s="217"/>
      <c r="AD253" s="217"/>
      <c r="AE253" s="217"/>
      <c r="AF253" s="217"/>
      <c r="AG253" s="217"/>
      <c r="AH253" s="217"/>
      <c r="AI253" s="217"/>
      <c r="AJ253" s="217"/>
      <c r="AK253" s="217"/>
      <c r="AL253" s="217"/>
      <c r="AM253" s="217"/>
      <c r="AN253" s="217"/>
      <c r="AO253" s="217"/>
      <c r="AP253" s="217"/>
      <c r="AQ253" s="217"/>
      <c r="AR253" s="217"/>
      <c r="AS253" s="217"/>
      <c r="AT253" s="217"/>
      <c r="AU253" s="217"/>
      <c r="AV253" s="217"/>
      <c r="AW253" s="217"/>
      <c r="AX253" s="217"/>
      <c r="AY253" s="217"/>
      <c r="AZ253" s="217"/>
      <c r="BA253" s="217"/>
      <c r="BB253" s="217"/>
      <c r="BC253" s="217"/>
      <c r="BD253" s="217"/>
      <c r="BE253" s="217"/>
      <c r="BF253" s="217"/>
      <c r="BG253" s="217"/>
      <c r="BH253" s="217"/>
      <c r="BI253" s="217"/>
      <c r="BJ253" s="217"/>
      <c r="BK253" s="217"/>
      <c r="BL253" s="217"/>
      <c r="BM253" s="220"/>
    </row>
    <row r="254" spans="1:65">
      <c r="A254" s="30"/>
      <c r="B254" s="3" t="s">
        <v>86</v>
      </c>
      <c r="C254" s="29"/>
      <c r="D254" s="13">
        <v>2.0919253748807085E-2</v>
      </c>
      <c r="E254" s="13">
        <v>3.6093908023279685E-2</v>
      </c>
      <c r="F254" s="13">
        <v>1.6219555468379419E-2</v>
      </c>
      <c r="G254" s="13">
        <v>1.6779847997901821E-2</v>
      </c>
      <c r="H254" s="13">
        <v>7.6604553497226025E-3</v>
      </c>
      <c r="I254" s="13">
        <v>1.7699056365235253E-2</v>
      </c>
      <c r="J254" s="13">
        <v>2.4936142935301678E-2</v>
      </c>
      <c r="K254" s="13">
        <v>1.1857014293241555E-2</v>
      </c>
      <c r="L254" s="13">
        <v>2.0126008376324053E-2</v>
      </c>
      <c r="M254" s="13">
        <v>1.3564617609977509E-2</v>
      </c>
      <c r="N254" s="13">
        <v>1.4560363774539703E-2</v>
      </c>
      <c r="O254" s="13">
        <v>2.6398810252176122E-2</v>
      </c>
      <c r="P254" s="13">
        <v>7.2262692320373117E-3</v>
      </c>
      <c r="Q254" s="13">
        <v>2.7463651624869204E-2</v>
      </c>
      <c r="R254" s="13">
        <v>6.6390613030929135E-3</v>
      </c>
      <c r="S254" s="13">
        <v>2.9376788204617067E-2</v>
      </c>
      <c r="T254" s="13">
        <v>3.0748215875467588E-3</v>
      </c>
      <c r="U254" s="13">
        <v>2.3554649788918972E-2</v>
      </c>
      <c r="V254" s="13">
        <v>3.2355445460240571E-2</v>
      </c>
      <c r="W254" s="13">
        <v>1.5060178125707332E-2</v>
      </c>
      <c r="X254" s="13">
        <v>5.9231875276700534E-3</v>
      </c>
      <c r="Y254" s="13">
        <v>1.7681006081792076E-2</v>
      </c>
      <c r="Z254" s="13">
        <v>5.4306407718662511E-3</v>
      </c>
      <c r="AA254" s="13">
        <v>1.4843657119578215E-2</v>
      </c>
      <c r="AB254" s="146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3" t="s">
        <v>277</v>
      </c>
      <c r="C255" s="29"/>
      <c r="D255" s="13">
        <v>2.9169157902491749E-2</v>
      </c>
      <c r="E255" s="13">
        <v>2.1306044930086809E-2</v>
      </c>
      <c r="F255" s="13">
        <v>6.4784604678373992E-3</v>
      </c>
      <c r="G255" s="13">
        <v>-2.3085372137878868E-2</v>
      </c>
      <c r="H255" s="13">
        <v>-3.6207009953789671E-2</v>
      </c>
      <c r="I255" s="13">
        <v>6.9277812091177449E-3</v>
      </c>
      <c r="J255" s="13">
        <v>6.4784604678373992E-3</v>
      </c>
      <c r="K255" s="13">
        <v>3.613362939233622E-2</v>
      </c>
      <c r="L255" s="13">
        <v>-1.778485956129805E-2</v>
      </c>
      <c r="M255" s="13">
        <v>6.0396949421471557E-2</v>
      </c>
      <c r="N255" s="13">
        <v>-1.082038807145369E-2</v>
      </c>
      <c r="O255" s="13">
        <v>1.9852530550346081E-3</v>
      </c>
      <c r="P255" s="13">
        <v>3.5234987909775528E-2</v>
      </c>
      <c r="Q255" s="13">
        <v>1.4341573440242117E-2</v>
      </c>
      <c r="R255" s="13">
        <v>8.6195120183374385E-4</v>
      </c>
      <c r="S255" s="13">
        <v>1.1420988621920536E-2</v>
      </c>
      <c r="T255" s="13">
        <v>-3.572540329980356E-2</v>
      </c>
      <c r="U255" s="13">
        <v>-0.11461347930719923</v>
      </c>
      <c r="V255" s="13">
        <v>-4.6092066261955944E-2</v>
      </c>
      <c r="W255" s="13">
        <v>6.0172289050831607E-2</v>
      </c>
      <c r="X255" s="13">
        <v>-7.3725291850693542E-2</v>
      </c>
      <c r="Y255" s="13">
        <v>-1.7370888061562395E-2</v>
      </c>
      <c r="Z255" s="13">
        <v>-0.11796351490513146</v>
      </c>
      <c r="AA255" s="13">
        <v>-1.9132821785138865E-2</v>
      </c>
      <c r="AB255" s="146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30"/>
      <c r="B256" s="46" t="s">
        <v>278</v>
      </c>
      <c r="C256" s="47"/>
      <c r="D256" s="45">
        <v>0.83</v>
      </c>
      <c r="E256" s="45">
        <v>0.59</v>
      </c>
      <c r="F256" s="45">
        <v>0.15</v>
      </c>
      <c r="G256" s="45">
        <v>0.73</v>
      </c>
      <c r="H256" s="45">
        <v>1.1299999999999999</v>
      </c>
      <c r="I256" s="45">
        <v>0.16</v>
      </c>
      <c r="J256" s="45">
        <v>0.15</v>
      </c>
      <c r="K256" s="45">
        <v>1.04</v>
      </c>
      <c r="L256" s="45">
        <v>0.56999999999999995</v>
      </c>
      <c r="M256" s="45">
        <v>1.76</v>
      </c>
      <c r="N256" s="45">
        <v>0.37</v>
      </c>
      <c r="O256" s="45">
        <v>0.02</v>
      </c>
      <c r="P256" s="45">
        <v>1.01</v>
      </c>
      <c r="Q256" s="45">
        <v>0.39</v>
      </c>
      <c r="R256" s="45">
        <v>0.02</v>
      </c>
      <c r="S256" s="45">
        <v>0.3</v>
      </c>
      <c r="T256" s="45">
        <v>1.1100000000000001</v>
      </c>
      <c r="U256" s="45">
        <v>3.47</v>
      </c>
      <c r="V256" s="45">
        <v>1.42</v>
      </c>
      <c r="W256" s="45">
        <v>1.76</v>
      </c>
      <c r="X256" s="45">
        <v>2.25</v>
      </c>
      <c r="Y256" s="45">
        <v>0.56000000000000005</v>
      </c>
      <c r="Z256" s="45">
        <v>3.57</v>
      </c>
      <c r="AA256" s="45">
        <v>0.62</v>
      </c>
      <c r="AB256" s="146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B257" s="31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BM257" s="55"/>
    </row>
    <row r="258" spans="1:65" ht="15">
      <c r="B258" s="8" t="s">
        <v>528</v>
      </c>
      <c r="BM258" s="28" t="s">
        <v>66</v>
      </c>
    </row>
    <row r="259" spans="1:65" ht="15">
      <c r="A259" s="25" t="s">
        <v>33</v>
      </c>
      <c r="B259" s="18" t="s">
        <v>110</v>
      </c>
      <c r="C259" s="15" t="s">
        <v>111</v>
      </c>
      <c r="D259" s="16" t="s">
        <v>237</v>
      </c>
      <c r="E259" s="17" t="s">
        <v>237</v>
      </c>
      <c r="F259" s="17" t="s">
        <v>237</v>
      </c>
      <c r="G259" s="17" t="s">
        <v>237</v>
      </c>
      <c r="H259" s="17" t="s">
        <v>237</v>
      </c>
      <c r="I259" s="17" t="s">
        <v>237</v>
      </c>
      <c r="J259" s="17" t="s">
        <v>237</v>
      </c>
      <c r="K259" s="17" t="s">
        <v>237</v>
      </c>
      <c r="L259" s="17" t="s">
        <v>237</v>
      </c>
      <c r="M259" s="17" t="s">
        <v>237</v>
      </c>
      <c r="N259" s="146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</v>
      </c>
    </row>
    <row r="260" spans="1:65">
      <c r="A260" s="30"/>
      <c r="B260" s="19" t="s">
        <v>238</v>
      </c>
      <c r="C260" s="9" t="s">
        <v>238</v>
      </c>
      <c r="D260" s="144" t="s">
        <v>244</v>
      </c>
      <c r="E260" s="145" t="s">
        <v>246</v>
      </c>
      <c r="F260" s="145" t="s">
        <v>251</v>
      </c>
      <c r="G260" s="145" t="s">
        <v>252</v>
      </c>
      <c r="H260" s="145" t="s">
        <v>253</v>
      </c>
      <c r="I260" s="145" t="s">
        <v>255</v>
      </c>
      <c r="J260" s="145" t="s">
        <v>256</v>
      </c>
      <c r="K260" s="145" t="s">
        <v>257</v>
      </c>
      <c r="L260" s="145" t="s">
        <v>259</v>
      </c>
      <c r="M260" s="145" t="s">
        <v>261</v>
      </c>
      <c r="N260" s="146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 t="s">
        <v>3</v>
      </c>
    </row>
    <row r="261" spans="1:65">
      <c r="A261" s="30"/>
      <c r="B261" s="19"/>
      <c r="C261" s="9"/>
      <c r="D261" s="10" t="s">
        <v>319</v>
      </c>
      <c r="E261" s="11" t="s">
        <v>319</v>
      </c>
      <c r="F261" s="11" t="s">
        <v>319</v>
      </c>
      <c r="G261" s="11" t="s">
        <v>319</v>
      </c>
      <c r="H261" s="11" t="s">
        <v>319</v>
      </c>
      <c r="I261" s="11" t="s">
        <v>318</v>
      </c>
      <c r="J261" s="11" t="s">
        <v>319</v>
      </c>
      <c r="K261" s="11" t="s">
        <v>318</v>
      </c>
      <c r="L261" s="11" t="s">
        <v>319</v>
      </c>
      <c r="M261" s="11" t="s">
        <v>319</v>
      </c>
      <c r="N261" s="146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2</v>
      </c>
    </row>
    <row r="262" spans="1:65">
      <c r="A262" s="30"/>
      <c r="B262" s="19"/>
      <c r="C262" s="9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146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3</v>
      </c>
    </row>
    <row r="263" spans="1:65">
      <c r="A263" s="30"/>
      <c r="B263" s="18">
        <v>1</v>
      </c>
      <c r="C263" s="14">
        <v>1</v>
      </c>
      <c r="D263" s="22">
        <v>3.77</v>
      </c>
      <c r="E263" s="22">
        <v>3.35</v>
      </c>
      <c r="F263" s="22">
        <v>3.7</v>
      </c>
      <c r="G263" s="141">
        <v>3.3</v>
      </c>
      <c r="H263" s="22">
        <v>3.38</v>
      </c>
      <c r="I263" s="22">
        <v>3.7</v>
      </c>
      <c r="J263" s="22">
        <v>3.5571801464218162</v>
      </c>
      <c r="K263" s="22">
        <v>3.56</v>
      </c>
      <c r="L263" s="141">
        <v>4.37</v>
      </c>
      <c r="M263" s="22">
        <v>3.76503308601592</v>
      </c>
      <c r="N263" s="146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</v>
      </c>
    </row>
    <row r="264" spans="1:65">
      <c r="A264" s="30"/>
      <c r="B264" s="19">
        <v>1</v>
      </c>
      <c r="C264" s="9">
        <v>2</v>
      </c>
      <c r="D264" s="11">
        <v>3.7</v>
      </c>
      <c r="E264" s="11">
        <v>4.04</v>
      </c>
      <c r="F264" s="11">
        <v>3.8</v>
      </c>
      <c r="G264" s="142">
        <v>3.3</v>
      </c>
      <c r="H264" s="11">
        <v>3.54</v>
      </c>
      <c r="I264" s="148">
        <v>4.12</v>
      </c>
      <c r="J264" s="11">
        <v>3.6337884480728002</v>
      </c>
      <c r="K264" s="11">
        <v>3.65</v>
      </c>
      <c r="L264" s="142">
        <v>3.77</v>
      </c>
      <c r="M264" s="11">
        <v>3.7972821497618501</v>
      </c>
      <c r="N264" s="146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31</v>
      </c>
    </row>
    <row r="265" spans="1:65">
      <c r="A265" s="30"/>
      <c r="B265" s="19">
        <v>1</v>
      </c>
      <c r="C265" s="9">
        <v>3</v>
      </c>
      <c r="D265" s="11">
        <v>3.66</v>
      </c>
      <c r="E265" s="11">
        <v>3.7</v>
      </c>
      <c r="F265" s="11">
        <v>3.8</v>
      </c>
      <c r="G265" s="142">
        <v>3.4</v>
      </c>
      <c r="H265" s="11">
        <v>3.59</v>
      </c>
      <c r="I265" s="11">
        <v>3.5</v>
      </c>
      <c r="J265" s="11">
        <v>3.5251388514295821</v>
      </c>
      <c r="K265" s="11">
        <v>3.64</v>
      </c>
      <c r="L265" s="142">
        <v>4.26</v>
      </c>
      <c r="M265" s="11">
        <v>3.667379812570065</v>
      </c>
      <c r="N265" s="146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16</v>
      </c>
    </row>
    <row r="266" spans="1:65">
      <c r="A266" s="30"/>
      <c r="B266" s="19">
        <v>1</v>
      </c>
      <c r="C266" s="9">
        <v>4</v>
      </c>
      <c r="D266" s="11">
        <v>3.67</v>
      </c>
      <c r="E266" s="11">
        <v>3.8500000000000005</v>
      </c>
      <c r="F266" s="148">
        <v>4.0999999999999996</v>
      </c>
      <c r="G266" s="142">
        <v>3.2</v>
      </c>
      <c r="H266" s="11">
        <v>3.52</v>
      </c>
      <c r="I266" s="11">
        <v>3.54</v>
      </c>
      <c r="J266" s="11">
        <v>3.648175010542889</v>
      </c>
      <c r="K266" s="11">
        <v>3.68</v>
      </c>
      <c r="L266" s="142">
        <v>3.9099999999999997</v>
      </c>
      <c r="M266" s="11">
        <v>3.7299946774029902</v>
      </c>
      <c r="N266" s="146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3.6388584101236616</v>
      </c>
    </row>
    <row r="267" spans="1:65">
      <c r="A267" s="30"/>
      <c r="B267" s="19">
        <v>1</v>
      </c>
      <c r="C267" s="9">
        <v>5</v>
      </c>
      <c r="D267" s="11">
        <v>3.81</v>
      </c>
      <c r="E267" s="11">
        <v>3.73</v>
      </c>
      <c r="F267" s="11">
        <v>3.7</v>
      </c>
      <c r="G267" s="142">
        <v>3.3</v>
      </c>
      <c r="H267" s="11">
        <v>3.67</v>
      </c>
      <c r="I267" s="11">
        <v>3.58</v>
      </c>
      <c r="J267" s="11">
        <v>3.5931436338330598</v>
      </c>
      <c r="K267" s="11">
        <v>3.35</v>
      </c>
      <c r="L267" s="142">
        <v>3.81</v>
      </c>
      <c r="M267" s="11">
        <v>3.6832065849973001</v>
      </c>
      <c r="N267" s="146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28</v>
      </c>
    </row>
    <row r="268" spans="1:65">
      <c r="A268" s="30"/>
      <c r="B268" s="19">
        <v>1</v>
      </c>
      <c r="C268" s="9">
        <v>6</v>
      </c>
      <c r="D268" s="11">
        <v>3.61</v>
      </c>
      <c r="E268" s="11">
        <v>3.3</v>
      </c>
      <c r="F268" s="11">
        <v>3.7</v>
      </c>
      <c r="G268" s="142">
        <v>3.3</v>
      </c>
      <c r="H268" s="11">
        <v>3.58</v>
      </c>
      <c r="I268" s="11">
        <v>3.57</v>
      </c>
      <c r="J268" s="11">
        <v>3.6491262092660701</v>
      </c>
      <c r="K268" s="11">
        <v>3.52</v>
      </c>
      <c r="L268" s="142">
        <v>3.87</v>
      </c>
      <c r="M268" s="11">
        <v>3.6377550756214352</v>
      </c>
      <c r="N268" s="146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20" t="s">
        <v>274</v>
      </c>
      <c r="C269" s="12"/>
      <c r="D269" s="23">
        <v>3.7033333333333331</v>
      </c>
      <c r="E269" s="23">
        <v>3.6616666666666671</v>
      </c>
      <c r="F269" s="23">
        <v>3.8000000000000003</v>
      </c>
      <c r="G269" s="23">
        <v>3.3000000000000003</v>
      </c>
      <c r="H269" s="23">
        <v>3.5466666666666669</v>
      </c>
      <c r="I269" s="23">
        <v>3.668333333333333</v>
      </c>
      <c r="J269" s="23">
        <v>3.6010920499277028</v>
      </c>
      <c r="K269" s="23">
        <v>3.5666666666666664</v>
      </c>
      <c r="L269" s="23">
        <v>3.9983333333333331</v>
      </c>
      <c r="M269" s="23">
        <v>3.7134418977282597</v>
      </c>
      <c r="N269" s="146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275</v>
      </c>
      <c r="C270" s="29"/>
      <c r="D270" s="11">
        <v>3.6850000000000001</v>
      </c>
      <c r="E270" s="11">
        <v>3.7149999999999999</v>
      </c>
      <c r="F270" s="11">
        <v>3.75</v>
      </c>
      <c r="G270" s="11">
        <v>3.3</v>
      </c>
      <c r="H270" s="11">
        <v>3.56</v>
      </c>
      <c r="I270" s="11">
        <v>3.5750000000000002</v>
      </c>
      <c r="J270" s="11">
        <v>3.6134660409529298</v>
      </c>
      <c r="K270" s="11">
        <v>3.6</v>
      </c>
      <c r="L270" s="11">
        <v>3.8899999999999997</v>
      </c>
      <c r="M270" s="11">
        <v>3.7066006312001454</v>
      </c>
      <c r="N270" s="146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276</v>
      </c>
      <c r="C271" s="29"/>
      <c r="D271" s="24">
        <v>7.4206917916503384E-2</v>
      </c>
      <c r="E271" s="24">
        <v>0.28729195371027488</v>
      </c>
      <c r="F271" s="24">
        <v>0.15491933384829648</v>
      </c>
      <c r="G271" s="24">
        <v>6.3245553203367499E-2</v>
      </c>
      <c r="H271" s="24">
        <v>9.6678160236253308E-2</v>
      </c>
      <c r="I271" s="24">
        <v>0.23120697798004861</v>
      </c>
      <c r="J271" s="24">
        <v>5.1678740397413644E-2</v>
      </c>
      <c r="K271" s="24">
        <v>0.12192894105447921</v>
      </c>
      <c r="L271" s="24">
        <v>0.25238198562232345</v>
      </c>
      <c r="M271" s="24">
        <v>6.1203297216144745E-2</v>
      </c>
      <c r="N271" s="198"/>
      <c r="O271" s="199"/>
      <c r="P271" s="199"/>
      <c r="Q271" s="199"/>
      <c r="R271" s="199"/>
      <c r="S271" s="199"/>
      <c r="T271" s="199"/>
      <c r="U271" s="199"/>
      <c r="V271" s="199"/>
      <c r="W271" s="199"/>
      <c r="X271" s="199"/>
      <c r="Y271" s="199"/>
      <c r="Z271" s="199"/>
      <c r="AA271" s="199"/>
      <c r="AB271" s="199"/>
      <c r="AC271" s="199"/>
      <c r="AD271" s="199"/>
      <c r="AE271" s="199"/>
      <c r="AF271" s="199"/>
      <c r="AG271" s="199"/>
      <c r="AH271" s="199"/>
      <c r="AI271" s="199"/>
      <c r="AJ271" s="199"/>
      <c r="AK271" s="199"/>
      <c r="AL271" s="199"/>
      <c r="AM271" s="199"/>
      <c r="AN271" s="199"/>
      <c r="AO271" s="199"/>
      <c r="AP271" s="199"/>
      <c r="AQ271" s="199"/>
      <c r="AR271" s="199"/>
      <c r="AS271" s="199"/>
      <c r="AT271" s="199"/>
      <c r="AU271" s="199"/>
      <c r="AV271" s="199"/>
      <c r="AW271" s="199"/>
      <c r="AX271" s="199"/>
      <c r="AY271" s="199"/>
      <c r="AZ271" s="199"/>
      <c r="BA271" s="199"/>
      <c r="BB271" s="199"/>
      <c r="BC271" s="199"/>
      <c r="BD271" s="199"/>
      <c r="BE271" s="199"/>
      <c r="BF271" s="199"/>
      <c r="BG271" s="199"/>
      <c r="BH271" s="199"/>
      <c r="BI271" s="199"/>
      <c r="BJ271" s="199"/>
      <c r="BK271" s="199"/>
      <c r="BL271" s="199"/>
      <c r="BM271" s="56"/>
    </row>
    <row r="272" spans="1:65">
      <c r="A272" s="30"/>
      <c r="B272" s="3" t="s">
        <v>86</v>
      </c>
      <c r="C272" s="29"/>
      <c r="D272" s="13">
        <v>2.0037871624618377E-2</v>
      </c>
      <c r="E272" s="13">
        <v>7.8459341022378198E-2</v>
      </c>
      <c r="F272" s="13">
        <v>4.07682457495517E-2</v>
      </c>
      <c r="G272" s="13">
        <v>1.9165319152535606E-2</v>
      </c>
      <c r="H272" s="13">
        <v>2.7258879765860895E-2</v>
      </c>
      <c r="I272" s="13">
        <v>6.3027799540222251E-2</v>
      </c>
      <c r="J272" s="13">
        <v>1.4350852375031949E-2</v>
      </c>
      <c r="K272" s="13">
        <v>3.4185684407797914E-2</v>
      </c>
      <c r="L272" s="13">
        <v>6.3121797154395198E-2</v>
      </c>
      <c r="M272" s="13">
        <v>1.6481555091406318E-2</v>
      </c>
      <c r="N272" s="146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3" t="s">
        <v>277</v>
      </c>
      <c r="C273" s="29"/>
      <c r="D273" s="13">
        <v>1.7718447914954805E-2</v>
      </c>
      <c r="E273" s="13">
        <v>6.2679703281531829E-3</v>
      </c>
      <c r="F273" s="13">
        <v>4.4283555916335482E-2</v>
      </c>
      <c r="G273" s="13">
        <v>-9.3122175125287643E-2</v>
      </c>
      <c r="H273" s="13">
        <v>-2.5335347811420328E-2</v>
      </c>
      <c r="I273" s="13">
        <v>8.1000467420411226E-3</v>
      </c>
      <c r="J273" s="13">
        <v>-1.0378628663013978E-2</v>
      </c>
      <c r="K273" s="13">
        <v>-1.9839118569755509E-2</v>
      </c>
      <c r="L273" s="13">
        <v>9.8787829229512347E-2</v>
      </c>
      <c r="M273" s="13">
        <v>2.0496397275887368E-2</v>
      </c>
      <c r="N273" s="146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30"/>
      <c r="B274" s="46" t="s">
        <v>278</v>
      </c>
      <c r="C274" s="47"/>
      <c r="D274" s="45">
        <v>0.32</v>
      </c>
      <c r="E274" s="45">
        <v>0.03</v>
      </c>
      <c r="F274" s="45">
        <v>1.1200000000000001</v>
      </c>
      <c r="G274" s="45">
        <v>3.03</v>
      </c>
      <c r="H274" s="45">
        <v>0.98</v>
      </c>
      <c r="I274" s="45">
        <v>0.03</v>
      </c>
      <c r="J274" s="45">
        <v>0.53</v>
      </c>
      <c r="K274" s="45">
        <v>0.82</v>
      </c>
      <c r="L274" s="45">
        <v>2.77</v>
      </c>
      <c r="M274" s="45">
        <v>0.4</v>
      </c>
      <c r="N274" s="146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B275" s="31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BM275" s="55"/>
    </row>
    <row r="276" spans="1:65" ht="15">
      <c r="B276" s="8" t="s">
        <v>529</v>
      </c>
      <c r="BM276" s="28" t="s">
        <v>66</v>
      </c>
    </row>
    <row r="277" spans="1:65" ht="15">
      <c r="A277" s="25" t="s">
        <v>36</v>
      </c>
      <c r="B277" s="18" t="s">
        <v>110</v>
      </c>
      <c r="C277" s="15" t="s">
        <v>111</v>
      </c>
      <c r="D277" s="16" t="s">
        <v>237</v>
      </c>
      <c r="E277" s="17" t="s">
        <v>237</v>
      </c>
      <c r="F277" s="17" t="s">
        <v>237</v>
      </c>
      <c r="G277" s="17" t="s">
        <v>237</v>
      </c>
      <c r="H277" s="17" t="s">
        <v>237</v>
      </c>
      <c r="I277" s="17" t="s">
        <v>237</v>
      </c>
      <c r="J277" s="17" t="s">
        <v>237</v>
      </c>
      <c r="K277" s="17" t="s">
        <v>237</v>
      </c>
      <c r="L277" s="17" t="s">
        <v>237</v>
      </c>
      <c r="M277" s="17" t="s">
        <v>237</v>
      </c>
      <c r="N277" s="146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1</v>
      </c>
    </row>
    <row r="278" spans="1:65">
      <c r="A278" s="30"/>
      <c r="B278" s="19" t="s">
        <v>238</v>
      </c>
      <c r="C278" s="9" t="s">
        <v>238</v>
      </c>
      <c r="D278" s="144" t="s">
        <v>244</v>
      </c>
      <c r="E278" s="145" t="s">
        <v>246</v>
      </c>
      <c r="F278" s="145" t="s">
        <v>251</v>
      </c>
      <c r="G278" s="145" t="s">
        <v>252</v>
      </c>
      <c r="H278" s="145" t="s">
        <v>253</v>
      </c>
      <c r="I278" s="145" t="s">
        <v>255</v>
      </c>
      <c r="J278" s="145" t="s">
        <v>256</v>
      </c>
      <c r="K278" s="145" t="s">
        <v>257</v>
      </c>
      <c r="L278" s="145" t="s">
        <v>259</v>
      </c>
      <c r="M278" s="145" t="s">
        <v>261</v>
      </c>
      <c r="N278" s="146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 t="s">
        <v>3</v>
      </c>
    </row>
    <row r="279" spans="1:65">
      <c r="A279" s="30"/>
      <c r="B279" s="19"/>
      <c r="C279" s="9"/>
      <c r="D279" s="10" t="s">
        <v>319</v>
      </c>
      <c r="E279" s="11" t="s">
        <v>319</v>
      </c>
      <c r="F279" s="11" t="s">
        <v>319</v>
      </c>
      <c r="G279" s="11" t="s">
        <v>319</v>
      </c>
      <c r="H279" s="11" t="s">
        <v>319</v>
      </c>
      <c r="I279" s="11" t="s">
        <v>318</v>
      </c>
      <c r="J279" s="11" t="s">
        <v>319</v>
      </c>
      <c r="K279" s="11" t="s">
        <v>318</v>
      </c>
      <c r="L279" s="11" t="s">
        <v>319</v>
      </c>
      <c r="M279" s="11" t="s">
        <v>319</v>
      </c>
      <c r="N279" s="146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2</v>
      </c>
    </row>
    <row r="280" spans="1:65">
      <c r="A280" s="30"/>
      <c r="B280" s="19"/>
      <c r="C280" s="9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146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3</v>
      </c>
    </row>
    <row r="281" spans="1:65">
      <c r="A281" s="30"/>
      <c r="B281" s="18">
        <v>1</v>
      </c>
      <c r="C281" s="14">
        <v>1</v>
      </c>
      <c r="D281" s="22">
        <v>1.83</v>
      </c>
      <c r="E281" s="22">
        <v>1.6</v>
      </c>
      <c r="F281" s="22">
        <v>1.7</v>
      </c>
      <c r="G281" s="22">
        <v>1.7</v>
      </c>
      <c r="H281" s="22">
        <v>1.6</v>
      </c>
      <c r="I281" s="22">
        <v>1.57</v>
      </c>
      <c r="J281" s="22">
        <v>1.7571818984284731</v>
      </c>
      <c r="K281" s="22">
        <v>1.69</v>
      </c>
      <c r="L281" s="141">
        <v>2.2999999999999998</v>
      </c>
      <c r="M281" s="22">
        <v>1.7872698271213174</v>
      </c>
      <c r="N281" s="146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</v>
      </c>
    </row>
    <row r="282" spans="1:65">
      <c r="A282" s="30"/>
      <c r="B282" s="19">
        <v>1</v>
      </c>
      <c r="C282" s="9">
        <v>2</v>
      </c>
      <c r="D282" s="11">
        <v>1.82</v>
      </c>
      <c r="E282" s="11">
        <v>1.81</v>
      </c>
      <c r="F282" s="11">
        <v>1.8</v>
      </c>
      <c r="G282" s="11">
        <v>1.6</v>
      </c>
      <c r="H282" s="11">
        <v>1.69</v>
      </c>
      <c r="I282" s="11">
        <v>1.68</v>
      </c>
      <c r="J282" s="11">
        <v>1.7848791927060552</v>
      </c>
      <c r="K282" s="11">
        <v>1.73</v>
      </c>
      <c r="L282" s="142">
        <v>1.86</v>
      </c>
      <c r="M282" s="11">
        <v>1.7858266838605659</v>
      </c>
      <c r="N282" s="146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32</v>
      </c>
    </row>
    <row r="283" spans="1:65">
      <c r="A283" s="30"/>
      <c r="B283" s="19">
        <v>1</v>
      </c>
      <c r="C283" s="9">
        <v>3</v>
      </c>
      <c r="D283" s="11">
        <v>1.82</v>
      </c>
      <c r="E283" s="11">
        <v>1.78</v>
      </c>
      <c r="F283" s="11">
        <v>1.8</v>
      </c>
      <c r="G283" s="11">
        <v>1.6</v>
      </c>
      <c r="H283" s="11">
        <v>1.75</v>
      </c>
      <c r="I283" s="11">
        <v>1.66</v>
      </c>
      <c r="J283" s="11">
        <v>1.75245865766819</v>
      </c>
      <c r="K283" s="11">
        <v>1.75</v>
      </c>
      <c r="L283" s="142">
        <v>2.25</v>
      </c>
      <c r="M283" s="11">
        <v>1.7291626966431892</v>
      </c>
      <c r="N283" s="146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16</v>
      </c>
    </row>
    <row r="284" spans="1:65">
      <c r="A284" s="30"/>
      <c r="B284" s="19">
        <v>1</v>
      </c>
      <c r="C284" s="9">
        <v>4</v>
      </c>
      <c r="D284" s="11">
        <v>1.77</v>
      </c>
      <c r="E284" s="11">
        <v>1.64</v>
      </c>
      <c r="F284" s="11">
        <v>1.8</v>
      </c>
      <c r="G284" s="11">
        <v>1.5</v>
      </c>
      <c r="H284" s="11">
        <v>1.64</v>
      </c>
      <c r="I284" s="11">
        <v>1.65</v>
      </c>
      <c r="J284" s="11">
        <v>1.7597263361253299</v>
      </c>
      <c r="K284" s="11">
        <v>1.76</v>
      </c>
      <c r="L284" s="142">
        <v>1.86</v>
      </c>
      <c r="M284" s="11">
        <v>1.7455341593569493</v>
      </c>
      <c r="N284" s="146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1.7173971285559271</v>
      </c>
    </row>
    <row r="285" spans="1:65">
      <c r="A285" s="30"/>
      <c r="B285" s="19">
        <v>1</v>
      </c>
      <c r="C285" s="9">
        <v>5</v>
      </c>
      <c r="D285" s="11">
        <v>1.83</v>
      </c>
      <c r="E285" s="11">
        <v>1.86</v>
      </c>
      <c r="F285" s="11">
        <v>1.8</v>
      </c>
      <c r="G285" s="148">
        <v>1.4</v>
      </c>
      <c r="H285" s="11">
        <v>1.61</v>
      </c>
      <c r="I285" s="11">
        <v>1.65</v>
      </c>
      <c r="J285" s="11">
        <v>1.7266805392343587</v>
      </c>
      <c r="K285" s="11">
        <v>1.62</v>
      </c>
      <c r="L285" s="142">
        <v>1.9400000000000002</v>
      </c>
      <c r="M285" s="11">
        <v>1.7300283156020193</v>
      </c>
      <c r="N285" s="146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29</v>
      </c>
    </row>
    <row r="286" spans="1:65">
      <c r="A286" s="30"/>
      <c r="B286" s="19">
        <v>1</v>
      </c>
      <c r="C286" s="9">
        <v>6</v>
      </c>
      <c r="D286" s="11">
        <v>1.81</v>
      </c>
      <c r="E286" s="11">
        <v>1.62</v>
      </c>
      <c r="F286" s="11">
        <v>1.7</v>
      </c>
      <c r="G286" s="11">
        <v>1.7</v>
      </c>
      <c r="H286" s="11">
        <v>1.76</v>
      </c>
      <c r="I286" s="11">
        <v>1.71</v>
      </c>
      <c r="J286" s="11">
        <v>1.7121758499173001</v>
      </c>
      <c r="K286" s="11">
        <v>1.68</v>
      </c>
      <c r="L286" s="142">
        <v>2.04</v>
      </c>
      <c r="M286" s="11">
        <v>1.7585207853563181</v>
      </c>
      <c r="N286" s="146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20" t="s">
        <v>274</v>
      </c>
      <c r="C287" s="12"/>
      <c r="D287" s="23">
        <v>1.8133333333333335</v>
      </c>
      <c r="E287" s="23">
        <v>1.718333333333333</v>
      </c>
      <c r="F287" s="23">
        <v>1.7666666666666666</v>
      </c>
      <c r="G287" s="23">
        <v>1.5833333333333333</v>
      </c>
      <c r="H287" s="23">
        <v>1.6749999999999998</v>
      </c>
      <c r="I287" s="23">
        <v>1.6533333333333335</v>
      </c>
      <c r="J287" s="23">
        <v>1.748850412346618</v>
      </c>
      <c r="K287" s="23">
        <v>1.7050000000000001</v>
      </c>
      <c r="L287" s="23">
        <v>2.0416666666666665</v>
      </c>
      <c r="M287" s="23">
        <v>1.7560570779900597</v>
      </c>
      <c r="N287" s="146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275</v>
      </c>
      <c r="C288" s="29"/>
      <c r="D288" s="11">
        <v>1.82</v>
      </c>
      <c r="E288" s="11">
        <v>1.71</v>
      </c>
      <c r="F288" s="11">
        <v>1.8</v>
      </c>
      <c r="G288" s="11">
        <v>1.6</v>
      </c>
      <c r="H288" s="11">
        <v>1.665</v>
      </c>
      <c r="I288" s="11">
        <v>1.6549999999999998</v>
      </c>
      <c r="J288" s="11">
        <v>1.7548202780483315</v>
      </c>
      <c r="K288" s="11">
        <v>1.71</v>
      </c>
      <c r="L288" s="11">
        <v>1.9900000000000002</v>
      </c>
      <c r="M288" s="11">
        <v>1.7520274723566338</v>
      </c>
      <c r="N288" s="146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276</v>
      </c>
      <c r="C289" s="29"/>
      <c r="D289" s="24">
        <v>2.2509257354845529E-2</v>
      </c>
      <c r="E289" s="24">
        <v>0.11143009766964521</v>
      </c>
      <c r="F289" s="24">
        <v>5.1639777949432274E-2</v>
      </c>
      <c r="G289" s="24">
        <v>0.11690451944500123</v>
      </c>
      <c r="H289" s="24">
        <v>6.9498201415576194E-2</v>
      </c>
      <c r="I289" s="24">
        <v>4.6761807778000444E-2</v>
      </c>
      <c r="J289" s="24">
        <v>2.5827576851332083E-2</v>
      </c>
      <c r="K289" s="24">
        <v>5.2440442408507558E-2</v>
      </c>
      <c r="L289" s="24">
        <v>0.19312344929258751</v>
      </c>
      <c r="M289" s="24">
        <v>2.5992579833659005E-2</v>
      </c>
      <c r="N289" s="198"/>
      <c r="O289" s="199"/>
      <c r="P289" s="199"/>
      <c r="Q289" s="199"/>
      <c r="R289" s="199"/>
      <c r="S289" s="199"/>
      <c r="T289" s="199"/>
      <c r="U289" s="199"/>
      <c r="V289" s="199"/>
      <c r="W289" s="199"/>
      <c r="X289" s="199"/>
      <c r="Y289" s="199"/>
      <c r="Z289" s="199"/>
      <c r="AA289" s="199"/>
      <c r="AB289" s="199"/>
      <c r="AC289" s="199"/>
      <c r="AD289" s="199"/>
      <c r="AE289" s="199"/>
      <c r="AF289" s="199"/>
      <c r="AG289" s="199"/>
      <c r="AH289" s="199"/>
      <c r="AI289" s="199"/>
      <c r="AJ289" s="199"/>
      <c r="AK289" s="199"/>
      <c r="AL289" s="199"/>
      <c r="AM289" s="199"/>
      <c r="AN289" s="199"/>
      <c r="AO289" s="199"/>
      <c r="AP289" s="199"/>
      <c r="AQ289" s="199"/>
      <c r="AR289" s="199"/>
      <c r="AS289" s="199"/>
      <c r="AT289" s="199"/>
      <c r="AU289" s="199"/>
      <c r="AV289" s="199"/>
      <c r="AW289" s="199"/>
      <c r="AX289" s="199"/>
      <c r="AY289" s="199"/>
      <c r="AZ289" s="199"/>
      <c r="BA289" s="199"/>
      <c r="BB289" s="199"/>
      <c r="BC289" s="199"/>
      <c r="BD289" s="199"/>
      <c r="BE289" s="199"/>
      <c r="BF289" s="199"/>
      <c r="BG289" s="199"/>
      <c r="BH289" s="199"/>
      <c r="BI289" s="199"/>
      <c r="BJ289" s="199"/>
      <c r="BK289" s="199"/>
      <c r="BL289" s="199"/>
      <c r="BM289" s="56"/>
    </row>
    <row r="290" spans="1:65">
      <c r="A290" s="30"/>
      <c r="B290" s="3" t="s">
        <v>86</v>
      </c>
      <c r="C290" s="29"/>
      <c r="D290" s="13">
        <v>1.2413193394216284E-2</v>
      </c>
      <c r="E290" s="13">
        <v>6.4847777499308576E-2</v>
      </c>
      <c r="F290" s="13">
        <v>2.9230062990244682E-2</v>
      </c>
      <c r="G290" s="13">
        <v>7.3834433333684987E-2</v>
      </c>
      <c r="H290" s="13">
        <v>4.1491463531687284E-2</v>
      </c>
      <c r="I290" s="13">
        <v>2.8283351478629298E-2</v>
      </c>
      <c r="J290" s="13">
        <v>1.4768316757678826E-2</v>
      </c>
      <c r="K290" s="13">
        <v>3.0756857717599739E-2</v>
      </c>
      <c r="L290" s="13">
        <v>9.4591077204532664E-2</v>
      </c>
      <c r="M290" s="13">
        <v>1.480167140319236E-2</v>
      </c>
      <c r="N290" s="146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3" t="s">
        <v>277</v>
      </c>
      <c r="C291" s="29"/>
      <c r="D291" s="13">
        <v>5.5861398148530972E-2</v>
      </c>
      <c r="E291" s="13">
        <v>5.451300469991871E-4</v>
      </c>
      <c r="F291" s="13">
        <v>2.8688494519708341E-2</v>
      </c>
      <c r="G291" s="13">
        <v>-7.8062198307808583E-2</v>
      </c>
      <c r="H291" s="13">
        <v>-2.4686851894050177E-2</v>
      </c>
      <c r="I291" s="13">
        <v>-3.7302842864574748E-2</v>
      </c>
      <c r="J291" s="13">
        <v>1.8314508198309598E-2</v>
      </c>
      <c r="K291" s="13">
        <v>-7.2185567040927712E-3</v>
      </c>
      <c r="L291" s="13">
        <v>0.18881453376098367</v>
      </c>
      <c r="M291" s="13">
        <v>2.2510780291475019E-2</v>
      </c>
      <c r="N291" s="146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46" t="s">
        <v>278</v>
      </c>
      <c r="C292" s="47"/>
      <c r="D292" s="45">
        <v>1.17</v>
      </c>
      <c r="E292" s="45">
        <v>0.22</v>
      </c>
      <c r="F292" s="45">
        <v>0.49</v>
      </c>
      <c r="G292" s="45">
        <v>2.21</v>
      </c>
      <c r="H292" s="45">
        <v>0.86</v>
      </c>
      <c r="I292" s="45">
        <v>1.18</v>
      </c>
      <c r="J292" s="45">
        <v>0.22</v>
      </c>
      <c r="K292" s="45">
        <v>0.42</v>
      </c>
      <c r="L292" s="45">
        <v>4.53</v>
      </c>
      <c r="M292" s="45">
        <v>0.33</v>
      </c>
      <c r="N292" s="146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B293" s="31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BM293" s="55"/>
    </row>
    <row r="294" spans="1:65" ht="15">
      <c r="B294" s="8" t="s">
        <v>530</v>
      </c>
      <c r="BM294" s="28" t="s">
        <v>66</v>
      </c>
    </row>
    <row r="295" spans="1:65" ht="15">
      <c r="A295" s="25" t="s">
        <v>39</v>
      </c>
      <c r="B295" s="18" t="s">
        <v>110</v>
      </c>
      <c r="C295" s="15" t="s">
        <v>111</v>
      </c>
      <c r="D295" s="16" t="s">
        <v>237</v>
      </c>
      <c r="E295" s="17" t="s">
        <v>237</v>
      </c>
      <c r="F295" s="17" t="s">
        <v>237</v>
      </c>
      <c r="G295" s="17" t="s">
        <v>237</v>
      </c>
      <c r="H295" s="17" t="s">
        <v>237</v>
      </c>
      <c r="I295" s="17" t="s">
        <v>237</v>
      </c>
      <c r="J295" s="17" t="s">
        <v>237</v>
      </c>
      <c r="K295" s="17" t="s">
        <v>237</v>
      </c>
      <c r="L295" s="17" t="s">
        <v>237</v>
      </c>
      <c r="M295" s="17" t="s">
        <v>237</v>
      </c>
      <c r="N295" s="146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1</v>
      </c>
    </row>
    <row r="296" spans="1:65">
      <c r="A296" s="30"/>
      <c r="B296" s="19" t="s">
        <v>238</v>
      </c>
      <c r="C296" s="9" t="s">
        <v>238</v>
      </c>
      <c r="D296" s="144" t="s">
        <v>244</v>
      </c>
      <c r="E296" s="145" t="s">
        <v>246</v>
      </c>
      <c r="F296" s="145" t="s">
        <v>251</v>
      </c>
      <c r="G296" s="145" t="s">
        <v>252</v>
      </c>
      <c r="H296" s="145" t="s">
        <v>253</v>
      </c>
      <c r="I296" s="145" t="s">
        <v>255</v>
      </c>
      <c r="J296" s="145" t="s">
        <v>256</v>
      </c>
      <c r="K296" s="145" t="s">
        <v>257</v>
      </c>
      <c r="L296" s="145" t="s">
        <v>259</v>
      </c>
      <c r="M296" s="145" t="s">
        <v>261</v>
      </c>
      <c r="N296" s="146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 t="s">
        <v>3</v>
      </c>
    </row>
    <row r="297" spans="1:65">
      <c r="A297" s="30"/>
      <c r="B297" s="19"/>
      <c r="C297" s="9"/>
      <c r="D297" s="10" t="s">
        <v>319</v>
      </c>
      <c r="E297" s="11" t="s">
        <v>319</v>
      </c>
      <c r="F297" s="11" t="s">
        <v>319</v>
      </c>
      <c r="G297" s="11" t="s">
        <v>319</v>
      </c>
      <c r="H297" s="11" t="s">
        <v>319</v>
      </c>
      <c r="I297" s="11" t="s">
        <v>318</v>
      </c>
      <c r="J297" s="11" t="s">
        <v>319</v>
      </c>
      <c r="K297" s="11" t="s">
        <v>318</v>
      </c>
      <c r="L297" s="11" t="s">
        <v>319</v>
      </c>
      <c r="M297" s="11" t="s">
        <v>319</v>
      </c>
      <c r="N297" s="146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2</v>
      </c>
    </row>
    <row r="298" spans="1:65">
      <c r="A298" s="30"/>
      <c r="B298" s="19"/>
      <c r="C298" s="9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146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3</v>
      </c>
    </row>
    <row r="299" spans="1:65">
      <c r="A299" s="30"/>
      <c r="B299" s="18">
        <v>1</v>
      </c>
      <c r="C299" s="14">
        <v>1</v>
      </c>
      <c r="D299" s="22">
        <v>1.37</v>
      </c>
      <c r="E299" s="22">
        <v>1.34</v>
      </c>
      <c r="F299" s="22">
        <v>1.3</v>
      </c>
      <c r="G299" s="22">
        <v>1.2</v>
      </c>
      <c r="H299" s="22">
        <v>1.28</v>
      </c>
      <c r="I299" s="22">
        <v>1.38</v>
      </c>
      <c r="J299" s="141">
        <v>1.7086465399026907</v>
      </c>
      <c r="K299" s="22">
        <v>1.33</v>
      </c>
      <c r="L299" s="22">
        <v>1.53</v>
      </c>
      <c r="M299" s="22">
        <v>1.3411220695977069</v>
      </c>
      <c r="N299" s="146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</v>
      </c>
    </row>
    <row r="300" spans="1:65">
      <c r="A300" s="30"/>
      <c r="B300" s="19">
        <v>1</v>
      </c>
      <c r="C300" s="9">
        <v>2</v>
      </c>
      <c r="D300" s="11">
        <v>1.36</v>
      </c>
      <c r="E300" s="11">
        <v>1.47</v>
      </c>
      <c r="F300" s="11">
        <v>1.3</v>
      </c>
      <c r="G300" s="11">
        <v>1.3</v>
      </c>
      <c r="H300" s="11">
        <v>1.34</v>
      </c>
      <c r="I300" s="11">
        <v>1.41</v>
      </c>
      <c r="J300" s="142">
        <v>1.7277491196699553</v>
      </c>
      <c r="K300" s="11">
        <v>1.35</v>
      </c>
      <c r="L300" s="11">
        <v>1.45</v>
      </c>
      <c r="M300" s="11">
        <v>1.368118329755968</v>
      </c>
      <c r="N300" s="146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33</v>
      </c>
    </row>
    <row r="301" spans="1:65">
      <c r="A301" s="30"/>
      <c r="B301" s="19">
        <v>1</v>
      </c>
      <c r="C301" s="9">
        <v>3</v>
      </c>
      <c r="D301" s="11">
        <v>1.34</v>
      </c>
      <c r="E301" s="11">
        <v>1.44</v>
      </c>
      <c r="F301" s="11">
        <v>1.3</v>
      </c>
      <c r="G301" s="11">
        <v>1.3</v>
      </c>
      <c r="H301" s="11">
        <v>1.35</v>
      </c>
      <c r="I301" s="11">
        <v>1.41</v>
      </c>
      <c r="J301" s="142">
        <v>1.6907800094144847</v>
      </c>
      <c r="K301" s="11">
        <v>1.37</v>
      </c>
      <c r="L301" s="11">
        <v>1.48</v>
      </c>
      <c r="M301" s="11">
        <v>1.3042003141235403</v>
      </c>
      <c r="N301" s="146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16</v>
      </c>
    </row>
    <row r="302" spans="1:65">
      <c r="A302" s="30"/>
      <c r="B302" s="19">
        <v>1</v>
      </c>
      <c r="C302" s="9">
        <v>4</v>
      </c>
      <c r="D302" s="11">
        <v>1.35</v>
      </c>
      <c r="E302" s="11">
        <v>1.48</v>
      </c>
      <c r="F302" s="11">
        <v>1.3</v>
      </c>
      <c r="G302" s="11">
        <v>1.2</v>
      </c>
      <c r="H302" s="11">
        <v>1.3</v>
      </c>
      <c r="I302" s="11">
        <v>1.42</v>
      </c>
      <c r="J302" s="142">
        <v>1.7110624544026685</v>
      </c>
      <c r="K302" s="11">
        <v>1.38</v>
      </c>
      <c r="L302" s="11">
        <v>1.5</v>
      </c>
      <c r="M302" s="11">
        <v>1.333541850040755</v>
      </c>
      <c r="N302" s="146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1.3539057517447226</v>
      </c>
    </row>
    <row r="303" spans="1:65">
      <c r="A303" s="30"/>
      <c r="B303" s="19">
        <v>1</v>
      </c>
      <c r="C303" s="9">
        <v>5</v>
      </c>
      <c r="D303" s="11">
        <v>1.38</v>
      </c>
      <c r="E303" s="11">
        <v>1.48</v>
      </c>
      <c r="F303" s="11">
        <v>1.3</v>
      </c>
      <c r="G303" s="148">
        <v>1.1000000000000001</v>
      </c>
      <c r="H303" s="11">
        <v>1.31</v>
      </c>
      <c r="I303" s="11">
        <v>1.34</v>
      </c>
      <c r="J303" s="142">
        <v>1.72054993674072</v>
      </c>
      <c r="K303" s="11">
        <v>1.26</v>
      </c>
      <c r="L303" s="11">
        <v>1.48</v>
      </c>
      <c r="M303" s="11">
        <v>1.3246935498565864</v>
      </c>
      <c r="N303" s="146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30</v>
      </c>
    </row>
    <row r="304" spans="1:65">
      <c r="A304" s="30"/>
      <c r="B304" s="19">
        <v>1</v>
      </c>
      <c r="C304" s="9">
        <v>6</v>
      </c>
      <c r="D304" s="11">
        <v>1.31</v>
      </c>
      <c r="E304" s="11">
        <v>1.37</v>
      </c>
      <c r="F304" s="11">
        <v>1.3</v>
      </c>
      <c r="G304" s="11">
        <v>1.2</v>
      </c>
      <c r="H304" s="11">
        <v>1.34</v>
      </c>
      <c r="I304" s="11">
        <v>1.39</v>
      </c>
      <c r="J304" s="148">
        <v>1.6443157933335211</v>
      </c>
      <c r="K304" s="11">
        <v>1.32</v>
      </c>
      <c r="L304" s="11">
        <v>1.47</v>
      </c>
      <c r="M304" s="11">
        <v>1.3192344808404592</v>
      </c>
      <c r="N304" s="146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20" t="s">
        <v>274</v>
      </c>
      <c r="C305" s="12"/>
      <c r="D305" s="23">
        <v>1.3516666666666666</v>
      </c>
      <c r="E305" s="23">
        <v>1.4300000000000004</v>
      </c>
      <c r="F305" s="23">
        <v>1.3</v>
      </c>
      <c r="G305" s="23">
        <v>1.2166666666666666</v>
      </c>
      <c r="H305" s="23">
        <v>1.32</v>
      </c>
      <c r="I305" s="23">
        <v>1.3916666666666666</v>
      </c>
      <c r="J305" s="23">
        <v>1.7005173089106733</v>
      </c>
      <c r="K305" s="23">
        <v>1.335</v>
      </c>
      <c r="L305" s="23">
        <v>1.4850000000000001</v>
      </c>
      <c r="M305" s="23">
        <v>1.3318184323691693</v>
      </c>
      <c r="N305" s="146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275</v>
      </c>
      <c r="C306" s="29"/>
      <c r="D306" s="11">
        <v>1.355</v>
      </c>
      <c r="E306" s="11">
        <v>1.4550000000000001</v>
      </c>
      <c r="F306" s="11">
        <v>1.3</v>
      </c>
      <c r="G306" s="11">
        <v>1.2</v>
      </c>
      <c r="H306" s="11">
        <v>1.3250000000000002</v>
      </c>
      <c r="I306" s="11">
        <v>1.4</v>
      </c>
      <c r="J306" s="11">
        <v>1.7098544971526795</v>
      </c>
      <c r="K306" s="11">
        <v>1.34</v>
      </c>
      <c r="L306" s="11">
        <v>1.48</v>
      </c>
      <c r="M306" s="11">
        <v>1.3291176999486707</v>
      </c>
      <c r="N306" s="146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276</v>
      </c>
      <c r="C307" s="29"/>
      <c r="D307" s="24">
        <v>2.4832774042918872E-2</v>
      </c>
      <c r="E307" s="24">
        <v>6.0663003552412352E-2</v>
      </c>
      <c r="F307" s="24">
        <v>0</v>
      </c>
      <c r="G307" s="24">
        <v>7.5277265270908097E-2</v>
      </c>
      <c r="H307" s="24">
        <v>2.7568097504180468E-2</v>
      </c>
      <c r="I307" s="24">
        <v>2.9268868558020203E-2</v>
      </c>
      <c r="J307" s="24">
        <v>3.0244297114076852E-2</v>
      </c>
      <c r="K307" s="24">
        <v>4.3243496620879306E-2</v>
      </c>
      <c r="L307" s="24">
        <v>2.7386127875258331E-2</v>
      </c>
      <c r="M307" s="24">
        <v>2.1813255725671301E-2</v>
      </c>
      <c r="N307" s="198"/>
      <c r="O307" s="199"/>
      <c r="P307" s="199"/>
      <c r="Q307" s="199"/>
      <c r="R307" s="199"/>
      <c r="S307" s="199"/>
      <c r="T307" s="199"/>
      <c r="U307" s="199"/>
      <c r="V307" s="199"/>
      <c r="W307" s="199"/>
      <c r="X307" s="199"/>
      <c r="Y307" s="199"/>
      <c r="Z307" s="199"/>
      <c r="AA307" s="199"/>
      <c r="AB307" s="199"/>
      <c r="AC307" s="199"/>
      <c r="AD307" s="199"/>
      <c r="AE307" s="199"/>
      <c r="AF307" s="199"/>
      <c r="AG307" s="199"/>
      <c r="AH307" s="199"/>
      <c r="AI307" s="199"/>
      <c r="AJ307" s="199"/>
      <c r="AK307" s="199"/>
      <c r="AL307" s="199"/>
      <c r="AM307" s="199"/>
      <c r="AN307" s="199"/>
      <c r="AO307" s="199"/>
      <c r="AP307" s="199"/>
      <c r="AQ307" s="199"/>
      <c r="AR307" s="199"/>
      <c r="AS307" s="199"/>
      <c r="AT307" s="199"/>
      <c r="AU307" s="199"/>
      <c r="AV307" s="199"/>
      <c r="AW307" s="199"/>
      <c r="AX307" s="199"/>
      <c r="AY307" s="199"/>
      <c r="AZ307" s="199"/>
      <c r="BA307" s="199"/>
      <c r="BB307" s="199"/>
      <c r="BC307" s="199"/>
      <c r="BD307" s="199"/>
      <c r="BE307" s="199"/>
      <c r="BF307" s="199"/>
      <c r="BG307" s="199"/>
      <c r="BH307" s="199"/>
      <c r="BI307" s="199"/>
      <c r="BJ307" s="199"/>
      <c r="BK307" s="199"/>
      <c r="BL307" s="199"/>
      <c r="BM307" s="56"/>
    </row>
    <row r="308" spans="1:65">
      <c r="A308" s="30"/>
      <c r="B308" s="3" t="s">
        <v>86</v>
      </c>
      <c r="C308" s="29"/>
      <c r="D308" s="13">
        <v>1.837196599969337E-2</v>
      </c>
      <c r="E308" s="13">
        <v>4.2421680805882753E-2</v>
      </c>
      <c r="F308" s="13">
        <v>0</v>
      </c>
      <c r="G308" s="13">
        <v>6.1871724880198445E-2</v>
      </c>
      <c r="H308" s="13">
        <v>2.0884922351651868E-2</v>
      </c>
      <c r="I308" s="13">
        <v>2.1031522317140266E-2</v>
      </c>
      <c r="J308" s="13">
        <v>1.778535093738676E-2</v>
      </c>
      <c r="K308" s="13">
        <v>3.2392132300284128E-2</v>
      </c>
      <c r="L308" s="13">
        <v>1.844183695303591E-2</v>
      </c>
      <c r="M308" s="13">
        <v>1.6378550705945509E-2</v>
      </c>
      <c r="N308" s="146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3" t="s">
        <v>277</v>
      </c>
      <c r="C309" s="29"/>
      <c r="D309" s="13">
        <v>-1.6537968578467233E-3</v>
      </c>
      <c r="E309" s="13">
        <v>5.6203504680601535E-2</v>
      </c>
      <c r="F309" s="13">
        <v>-3.9814995744907988E-2</v>
      </c>
      <c r="G309" s="13">
        <v>-0.10136531653049086</v>
      </c>
      <c r="H309" s="13">
        <v>-2.5042918756368104E-2</v>
      </c>
      <c r="I309" s="13">
        <v>2.7890357119233045E-2</v>
      </c>
      <c r="J309" s="13">
        <v>0.25600863037865573</v>
      </c>
      <c r="K309" s="13">
        <v>-1.3963861014963275E-2</v>
      </c>
      <c r="L309" s="13">
        <v>9.682671639908591E-2</v>
      </c>
      <c r="M309" s="13">
        <v>-1.6313779114307092E-2</v>
      </c>
      <c r="N309" s="146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46" t="s">
        <v>278</v>
      </c>
      <c r="C310" s="47"/>
      <c r="D310" s="45">
        <v>0.12</v>
      </c>
      <c r="E310" s="45">
        <v>1.28</v>
      </c>
      <c r="F310" s="45">
        <v>0.64</v>
      </c>
      <c r="G310" s="45">
        <v>1.86</v>
      </c>
      <c r="H310" s="45">
        <v>0.34</v>
      </c>
      <c r="I310" s="45">
        <v>0.71</v>
      </c>
      <c r="J310" s="45">
        <v>5.25</v>
      </c>
      <c r="K310" s="45">
        <v>0.12</v>
      </c>
      <c r="L310" s="45">
        <v>2.08</v>
      </c>
      <c r="M310" s="45">
        <v>0.17</v>
      </c>
      <c r="N310" s="146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B311" s="31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BM311" s="55"/>
    </row>
    <row r="312" spans="1:65" ht="15">
      <c r="B312" s="8" t="s">
        <v>531</v>
      </c>
      <c r="BM312" s="28" t="s">
        <v>66</v>
      </c>
    </row>
    <row r="313" spans="1:65" ht="15">
      <c r="A313" s="25" t="s">
        <v>52</v>
      </c>
      <c r="B313" s="18" t="s">
        <v>110</v>
      </c>
      <c r="C313" s="15" t="s">
        <v>111</v>
      </c>
      <c r="D313" s="16" t="s">
        <v>237</v>
      </c>
      <c r="E313" s="17" t="s">
        <v>237</v>
      </c>
      <c r="F313" s="17" t="s">
        <v>237</v>
      </c>
      <c r="G313" s="17" t="s">
        <v>237</v>
      </c>
      <c r="H313" s="17" t="s">
        <v>237</v>
      </c>
      <c r="I313" s="17" t="s">
        <v>237</v>
      </c>
      <c r="J313" s="17" t="s">
        <v>237</v>
      </c>
      <c r="K313" s="17" t="s">
        <v>237</v>
      </c>
      <c r="L313" s="17" t="s">
        <v>237</v>
      </c>
      <c r="M313" s="17" t="s">
        <v>237</v>
      </c>
      <c r="N313" s="17" t="s">
        <v>237</v>
      </c>
      <c r="O313" s="17" t="s">
        <v>237</v>
      </c>
      <c r="P313" s="17" t="s">
        <v>237</v>
      </c>
      <c r="Q313" s="17" t="s">
        <v>237</v>
      </c>
      <c r="R313" s="17" t="s">
        <v>237</v>
      </c>
      <c r="S313" s="17" t="s">
        <v>237</v>
      </c>
      <c r="T313" s="17" t="s">
        <v>237</v>
      </c>
      <c r="U313" s="17" t="s">
        <v>237</v>
      </c>
      <c r="V313" s="17" t="s">
        <v>237</v>
      </c>
      <c r="W313" s="17" t="s">
        <v>237</v>
      </c>
      <c r="X313" s="17" t="s">
        <v>237</v>
      </c>
      <c r="Y313" s="17" t="s">
        <v>237</v>
      </c>
      <c r="Z313" s="17" t="s">
        <v>237</v>
      </c>
      <c r="AA313" s="17" t="s">
        <v>237</v>
      </c>
      <c r="AB313" s="146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1</v>
      </c>
    </row>
    <row r="314" spans="1:65">
      <c r="A314" s="30"/>
      <c r="B314" s="19" t="s">
        <v>238</v>
      </c>
      <c r="C314" s="9" t="s">
        <v>238</v>
      </c>
      <c r="D314" s="144" t="s">
        <v>240</v>
      </c>
      <c r="E314" s="145" t="s">
        <v>241</v>
      </c>
      <c r="F314" s="145" t="s">
        <v>242</v>
      </c>
      <c r="G314" s="145" t="s">
        <v>243</v>
      </c>
      <c r="H314" s="145" t="s">
        <v>244</v>
      </c>
      <c r="I314" s="145" t="s">
        <v>245</v>
      </c>
      <c r="J314" s="145" t="s">
        <v>246</v>
      </c>
      <c r="K314" s="145" t="s">
        <v>247</v>
      </c>
      <c r="L314" s="145" t="s">
        <v>248</v>
      </c>
      <c r="M314" s="145" t="s">
        <v>249</v>
      </c>
      <c r="N314" s="145" t="s">
        <v>250</v>
      </c>
      <c r="O314" s="145" t="s">
        <v>251</v>
      </c>
      <c r="P314" s="145" t="s">
        <v>252</v>
      </c>
      <c r="Q314" s="145" t="s">
        <v>253</v>
      </c>
      <c r="R314" s="145" t="s">
        <v>254</v>
      </c>
      <c r="S314" s="145" t="s">
        <v>255</v>
      </c>
      <c r="T314" s="145" t="s">
        <v>256</v>
      </c>
      <c r="U314" s="145" t="s">
        <v>257</v>
      </c>
      <c r="V314" s="145" t="s">
        <v>258</v>
      </c>
      <c r="W314" s="145" t="s">
        <v>259</v>
      </c>
      <c r="X314" s="145" t="s">
        <v>260</v>
      </c>
      <c r="Y314" s="145" t="s">
        <v>261</v>
      </c>
      <c r="Z314" s="145" t="s">
        <v>262</v>
      </c>
      <c r="AA314" s="145" t="s">
        <v>267</v>
      </c>
      <c r="AB314" s="146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 t="s">
        <v>1</v>
      </c>
    </row>
    <row r="315" spans="1:65">
      <c r="A315" s="30"/>
      <c r="B315" s="19"/>
      <c r="C315" s="9"/>
      <c r="D315" s="10" t="s">
        <v>318</v>
      </c>
      <c r="E315" s="11" t="s">
        <v>318</v>
      </c>
      <c r="F315" s="11" t="s">
        <v>115</v>
      </c>
      <c r="G315" s="11" t="s">
        <v>115</v>
      </c>
      <c r="H315" s="11" t="s">
        <v>115</v>
      </c>
      <c r="I315" s="11" t="s">
        <v>318</v>
      </c>
      <c r="J315" s="11" t="s">
        <v>319</v>
      </c>
      <c r="K315" s="11" t="s">
        <v>318</v>
      </c>
      <c r="L315" s="11" t="s">
        <v>319</v>
      </c>
      <c r="M315" s="11" t="s">
        <v>318</v>
      </c>
      <c r="N315" s="11" t="s">
        <v>318</v>
      </c>
      <c r="O315" s="11" t="s">
        <v>319</v>
      </c>
      <c r="P315" s="11" t="s">
        <v>319</v>
      </c>
      <c r="Q315" s="11" t="s">
        <v>319</v>
      </c>
      <c r="R315" s="11" t="s">
        <v>318</v>
      </c>
      <c r="S315" s="11" t="s">
        <v>318</v>
      </c>
      <c r="T315" s="11" t="s">
        <v>115</v>
      </c>
      <c r="U315" s="11" t="s">
        <v>318</v>
      </c>
      <c r="V315" s="11" t="s">
        <v>318</v>
      </c>
      <c r="W315" s="11" t="s">
        <v>115</v>
      </c>
      <c r="X315" s="11" t="s">
        <v>318</v>
      </c>
      <c r="Y315" s="11" t="s">
        <v>319</v>
      </c>
      <c r="Z315" s="11" t="s">
        <v>115</v>
      </c>
      <c r="AA315" s="11" t="s">
        <v>318</v>
      </c>
      <c r="AB315" s="146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2</v>
      </c>
    </row>
    <row r="316" spans="1:65">
      <c r="A316" s="30"/>
      <c r="B316" s="19"/>
      <c r="C316" s="9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146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3</v>
      </c>
    </row>
    <row r="317" spans="1:65">
      <c r="A317" s="30"/>
      <c r="B317" s="18">
        <v>1</v>
      </c>
      <c r="C317" s="14">
        <v>1</v>
      </c>
      <c r="D317" s="22">
        <v>4.6500000000000004</v>
      </c>
      <c r="E317" s="22">
        <v>4.8099999999999996</v>
      </c>
      <c r="F317" s="22">
        <v>4.84</v>
      </c>
      <c r="G317" s="22">
        <v>4.8785847311111157</v>
      </c>
      <c r="H317" s="22">
        <v>4.5599999999999996</v>
      </c>
      <c r="I317" s="22">
        <v>4.78</v>
      </c>
      <c r="J317" s="22">
        <v>4.68</v>
      </c>
      <c r="K317" s="22">
        <v>4.5199999999999996</v>
      </c>
      <c r="L317" s="22">
        <v>4.6100000000000003</v>
      </c>
      <c r="M317" s="22">
        <v>4.66</v>
      </c>
      <c r="N317" s="22">
        <v>4.72</v>
      </c>
      <c r="O317" s="22">
        <v>4.5599999999999996</v>
      </c>
      <c r="P317" s="22">
        <v>4.8</v>
      </c>
      <c r="Q317" s="22">
        <v>4.66</v>
      </c>
      <c r="R317" s="22">
        <v>4.6100000000000003</v>
      </c>
      <c r="S317" s="22">
        <v>4.8899999999999997</v>
      </c>
      <c r="T317" s="22">
        <v>4.5846748817503595</v>
      </c>
      <c r="U317" s="22">
        <v>4.8065999999999995</v>
      </c>
      <c r="V317" s="22">
        <v>4.62</v>
      </c>
      <c r="W317" s="22">
        <v>4.6929999999999996</v>
      </c>
      <c r="X317" s="22">
        <v>4.6500000000000004</v>
      </c>
      <c r="Y317" s="22">
        <v>4.5441459500540002</v>
      </c>
      <c r="Z317" s="22">
        <v>4.4552000000000005</v>
      </c>
      <c r="AA317" s="22">
        <v>4.5999999999999996</v>
      </c>
      <c r="AB317" s="146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</v>
      </c>
    </row>
    <row r="318" spans="1:65">
      <c r="A318" s="30"/>
      <c r="B318" s="19">
        <v>1</v>
      </c>
      <c r="C318" s="9">
        <v>2</v>
      </c>
      <c r="D318" s="11">
        <v>4.38</v>
      </c>
      <c r="E318" s="11">
        <v>4.59</v>
      </c>
      <c r="F318" s="11">
        <v>4.78</v>
      </c>
      <c r="G318" s="11">
        <v>4.5845241531980845</v>
      </c>
      <c r="H318" s="11">
        <v>4.5199999999999996</v>
      </c>
      <c r="I318" s="11">
        <v>4.68</v>
      </c>
      <c r="J318" s="11">
        <v>4.87</v>
      </c>
      <c r="K318" s="11">
        <v>4.5999999999999996</v>
      </c>
      <c r="L318" s="11">
        <v>4.72</v>
      </c>
      <c r="M318" s="11">
        <v>4.62</v>
      </c>
      <c r="N318" s="11">
        <v>4.7300000000000004</v>
      </c>
      <c r="O318" s="11">
        <v>4.6100000000000003</v>
      </c>
      <c r="P318" s="11">
        <v>4.5199999999999996</v>
      </c>
      <c r="Q318" s="11">
        <v>4.8499999999999996</v>
      </c>
      <c r="R318" s="11">
        <v>4.6500000000000004</v>
      </c>
      <c r="S318" s="11">
        <v>4.87</v>
      </c>
      <c r="T318" s="11">
        <v>4.5981629683306897</v>
      </c>
      <c r="U318" s="11">
        <v>4.8648999999999996</v>
      </c>
      <c r="V318" s="11">
        <v>4.7</v>
      </c>
      <c r="W318" s="11">
        <v>4.6020000000000003</v>
      </c>
      <c r="X318" s="11">
        <v>4.6399999999999997</v>
      </c>
      <c r="Y318" s="11">
        <v>4.6677183074739999</v>
      </c>
      <c r="Z318" s="11">
        <v>4.5808</v>
      </c>
      <c r="AA318" s="11">
        <v>4.5599999999999996</v>
      </c>
      <c r="AB318" s="146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39</v>
      </c>
    </row>
    <row r="319" spans="1:65">
      <c r="A319" s="30"/>
      <c r="B319" s="19">
        <v>1</v>
      </c>
      <c r="C319" s="9">
        <v>3</v>
      </c>
      <c r="D319" s="11">
        <v>4.63</v>
      </c>
      <c r="E319" s="11">
        <v>4.51</v>
      </c>
      <c r="F319" s="11">
        <v>4.74</v>
      </c>
      <c r="G319" s="11">
        <v>4.7433405426267932</v>
      </c>
      <c r="H319" s="11">
        <v>4.59</v>
      </c>
      <c r="I319" s="11">
        <v>4.6100000000000003</v>
      </c>
      <c r="J319" s="11">
        <v>4.68</v>
      </c>
      <c r="K319" s="11">
        <v>4.6399999999999997</v>
      </c>
      <c r="L319" s="11">
        <v>4.74</v>
      </c>
      <c r="M319" s="11">
        <v>4.63</v>
      </c>
      <c r="N319" s="11">
        <v>4.5599999999999996</v>
      </c>
      <c r="O319" s="11">
        <v>4.51</v>
      </c>
      <c r="P319" s="11">
        <v>4.87</v>
      </c>
      <c r="Q319" s="11">
        <v>4.87</v>
      </c>
      <c r="R319" s="11">
        <v>4.6100000000000003</v>
      </c>
      <c r="S319" s="11">
        <v>4.62</v>
      </c>
      <c r="T319" s="11">
        <v>4.567512065510515</v>
      </c>
      <c r="U319" s="11">
        <v>4.8529</v>
      </c>
      <c r="V319" s="11">
        <v>4.43</v>
      </c>
      <c r="W319" s="11">
        <v>4.6719999999999997</v>
      </c>
      <c r="X319" s="11">
        <v>4.5999999999999996</v>
      </c>
      <c r="Y319" s="11">
        <v>4.5404554255759999</v>
      </c>
      <c r="Z319" s="11">
        <v>4.3574999999999999</v>
      </c>
      <c r="AA319" s="11">
        <v>4.62</v>
      </c>
      <c r="AB319" s="146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16</v>
      </c>
    </row>
    <row r="320" spans="1:65">
      <c r="A320" s="30"/>
      <c r="B320" s="19">
        <v>1</v>
      </c>
      <c r="C320" s="9">
        <v>4</v>
      </c>
      <c r="D320" s="11">
        <v>4.43</v>
      </c>
      <c r="E320" s="11">
        <v>4.68</v>
      </c>
      <c r="F320" s="11">
        <v>4.76</v>
      </c>
      <c r="G320" s="11">
        <v>4.766616822842261</v>
      </c>
      <c r="H320" s="11">
        <v>4.57</v>
      </c>
      <c r="I320" s="11">
        <v>4.8600000000000003</v>
      </c>
      <c r="J320" s="11">
        <v>4.88</v>
      </c>
      <c r="K320" s="11">
        <v>4.42</v>
      </c>
      <c r="L320" s="11">
        <v>4.8</v>
      </c>
      <c r="M320" s="11">
        <v>4.66</v>
      </c>
      <c r="N320" s="11">
        <v>4.58</v>
      </c>
      <c r="O320" s="11">
        <v>4.62</v>
      </c>
      <c r="P320" s="11">
        <v>4.76</v>
      </c>
      <c r="Q320" s="11">
        <v>4.74</v>
      </c>
      <c r="R320" s="11">
        <v>4.6900000000000004</v>
      </c>
      <c r="S320" s="11">
        <v>4.6900000000000004</v>
      </c>
      <c r="T320" s="11">
        <v>4.5841135099038404</v>
      </c>
      <c r="U320" s="11">
        <v>4.8532999999999999</v>
      </c>
      <c r="V320" s="11">
        <v>4.57</v>
      </c>
      <c r="W320" s="11">
        <v>4.6369999999999996</v>
      </c>
      <c r="X320" s="11">
        <v>4.66</v>
      </c>
      <c r="Y320" s="11">
        <v>4.5325422017329995</v>
      </c>
      <c r="Z320" s="11">
        <v>4.5270999999999999</v>
      </c>
      <c r="AA320" s="11">
        <v>4.6399999999999997</v>
      </c>
      <c r="AB320" s="146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4.6560629367613435</v>
      </c>
    </row>
    <row r="321" spans="1:65">
      <c r="A321" s="30"/>
      <c r="B321" s="19">
        <v>1</v>
      </c>
      <c r="C321" s="9">
        <v>5</v>
      </c>
      <c r="D321" s="11">
        <v>4.59</v>
      </c>
      <c r="E321" s="11">
        <v>4.58</v>
      </c>
      <c r="F321" s="11">
        <v>4.7</v>
      </c>
      <c r="G321" s="11">
        <v>4.771281756174746</v>
      </c>
      <c r="H321" s="11">
        <v>4.62</v>
      </c>
      <c r="I321" s="11">
        <v>4.7</v>
      </c>
      <c r="J321" s="11">
        <v>4.83</v>
      </c>
      <c r="K321" s="11">
        <v>4.5</v>
      </c>
      <c r="L321" s="11">
        <v>4.51</v>
      </c>
      <c r="M321" s="11">
        <v>4.57</v>
      </c>
      <c r="N321" s="11">
        <v>4.7</v>
      </c>
      <c r="O321" s="11">
        <v>4.5599999999999996</v>
      </c>
      <c r="P321" s="11">
        <v>4.8</v>
      </c>
      <c r="Q321" s="11">
        <v>4.66</v>
      </c>
      <c r="R321" s="11">
        <v>4.6100000000000003</v>
      </c>
      <c r="S321" s="11">
        <v>4.83</v>
      </c>
      <c r="T321" s="11">
        <v>4.5716662171747879</v>
      </c>
      <c r="U321" s="11">
        <v>4.7984999999999998</v>
      </c>
      <c r="V321" s="11">
        <v>4.5999999999999996</v>
      </c>
      <c r="W321" s="11">
        <v>4.665</v>
      </c>
      <c r="X321" s="11">
        <v>4.6900000000000004</v>
      </c>
      <c r="Y321" s="11">
        <v>4.5049079959</v>
      </c>
      <c r="Z321" s="11">
        <v>4.5724</v>
      </c>
      <c r="AA321" s="11">
        <v>4.5999999999999996</v>
      </c>
      <c r="AB321" s="146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31</v>
      </c>
    </row>
    <row r="322" spans="1:65">
      <c r="A322" s="30"/>
      <c r="B322" s="19">
        <v>1</v>
      </c>
      <c r="C322" s="9">
        <v>6</v>
      </c>
      <c r="D322" s="11">
        <v>4.4800000000000004</v>
      </c>
      <c r="E322" s="11">
        <v>4.62</v>
      </c>
      <c r="F322" s="11">
        <v>4.8</v>
      </c>
      <c r="G322" s="11">
        <v>4.6316221146193692</v>
      </c>
      <c r="H322" s="11">
        <v>4.57</v>
      </c>
      <c r="I322" s="11">
        <v>4.82</v>
      </c>
      <c r="J322" s="11">
        <v>4.76</v>
      </c>
      <c r="K322" s="11">
        <v>4.63</v>
      </c>
      <c r="L322" s="11">
        <v>4.63</v>
      </c>
      <c r="M322" s="11">
        <v>4.71</v>
      </c>
      <c r="N322" s="11">
        <v>4.7699999999999996</v>
      </c>
      <c r="O322" s="11">
        <v>4.58</v>
      </c>
      <c r="P322" s="11">
        <v>4.54</v>
      </c>
      <c r="Q322" s="11">
        <v>4.78</v>
      </c>
      <c r="R322" s="11">
        <v>4.6500000000000004</v>
      </c>
      <c r="S322" s="11">
        <v>4.95</v>
      </c>
      <c r="T322" s="11">
        <v>4.5870478057695268</v>
      </c>
      <c r="U322" s="11">
        <v>4.8174000000000001</v>
      </c>
      <c r="V322" s="11">
        <v>4.45</v>
      </c>
      <c r="W322" s="11">
        <v>4.665</v>
      </c>
      <c r="X322" s="11">
        <v>4.68</v>
      </c>
      <c r="Y322" s="11">
        <v>4.4968148290700007</v>
      </c>
      <c r="Z322" s="11">
        <v>4.5548000000000002</v>
      </c>
      <c r="AA322" s="11">
        <v>4.6900000000000004</v>
      </c>
      <c r="AB322" s="146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20" t="s">
        <v>274</v>
      </c>
      <c r="C323" s="12"/>
      <c r="D323" s="23">
        <v>4.5266666666666664</v>
      </c>
      <c r="E323" s="23">
        <v>4.6316666666666659</v>
      </c>
      <c r="F323" s="23">
        <v>4.7700000000000005</v>
      </c>
      <c r="G323" s="23">
        <v>4.7293283534287278</v>
      </c>
      <c r="H323" s="23">
        <v>4.5716666666666663</v>
      </c>
      <c r="I323" s="23">
        <v>4.7416666666666663</v>
      </c>
      <c r="J323" s="23">
        <v>4.7833333333333323</v>
      </c>
      <c r="K323" s="23">
        <v>4.5516666666666667</v>
      </c>
      <c r="L323" s="23">
        <v>4.6683333333333339</v>
      </c>
      <c r="M323" s="23">
        <v>4.6416666666666666</v>
      </c>
      <c r="N323" s="23">
        <v>4.6766666666666659</v>
      </c>
      <c r="O323" s="23">
        <v>4.5733333333333333</v>
      </c>
      <c r="P323" s="23">
        <v>4.7150000000000007</v>
      </c>
      <c r="Q323" s="23">
        <v>4.76</v>
      </c>
      <c r="R323" s="23">
        <v>4.6366666666666667</v>
      </c>
      <c r="S323" s="23">
        <v>4.8083333333333327</v>
      </c>
      <c r="T323" s="23">
        <v>4.5821962414066197</v>
      </c>
      <c r="U323" s="23">
        <v>4.8322666666666665</v>
      </c>
      <c r="V323" s="23">
        <v>4.5616666666666665</v>
      </c>
      <c r="W323" s="23">
        <v>4.655666666666666</v>
      </c>
      <c r="X323" s="23">
        <v>4.6533333333333333</v>
      </c>
      <c r="Y323" s="23">
        <v>4.5477641183011661</v>
      </c>
      <c r="Z323" s="23">
        <v>4.5079666666666673</v>
      </c>
      <c r="AA323" s="23">
        <v>4.6183333333333341</v>
      </c>
      <c r="AB323" s="146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275</v>
      </c>
      <c r="C324" s="29"/>
      <c r="D324" s="11">
        <v>4.5350000000000001</v>
      </c>
      <c r="E324" s="11">
        <v>4.6050000000000004</v>
      </c>
      <c r="F324" s="11">
        <v>4.7699999999999996</v>
      </c>
      <c r="G324" s="11">
        <v>4.7549786827345271</v>
      </c>
      <c r="H324" s="11">
        <v>4.57</v>
      </c>
      <c r="I324" s="11">
        <v>4.74</v>
      </c>
      <c r="J324" s="11">
        <v>4.7949999999999999</v>
      </c>
      <c r="K324" s="11">
        <v>4.5599999999999996</v>
      </c>
      <c r="L324" s="11">
        <v>4.6749999999999998</v>
      </c>
      <c r="M324" s="11">
        <v>4.6449999999999996</v>
      </c>
      <c r="N324" s="11">
        <v>4.71</v>
      </c>
      <c r="O324" s="11">
        <v>4.57</v>
      </c>
      <c r="P324" s="11">
        <v>4.7799999999999994</v>
      </c>
      <c r="Q324" s="11">
        <v>4.76</v>
      </c>
      <c r="R324" s="11">
        <v>4.6300000000000008</v>
      </c>
      <c r="S324" s="11">
        <v>4.8499999999999996</v>
      </c>
      <c r="T324" s="11">
        <v>4.5843941958270999</v>
      </c>
      <c r="U324" s="11">
        <v>4.8351500000000005</v>
      </c>
      <c r="V324" s="11">
        <v>4.585</v>
      </c>
      <c r="W324" s="11">
        <v>4.665</v>
      </c>
      <c r="X324" s="11">
        <v>4.6550000000000002</v>
      </c>
      <c r="Y324" s="11">
        <v>4.5364988136545001</v>
      </c>
      <c r="Z324" s="11">
        <v>4.5409500000000005</v>
      </c>
      <c r="AA324" s="11">
        <v>4.6099999999999994</v>
      </c>
      <c r="AB324" s="146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276</v>
      </c>
      <c r="C325" s="29"/>
      <c r="D325" s="24">
        <v>0.11219031449580077</v>
      </c>
      <c r="E325" s="24">
        <v>0.10342469079802291</v>
      </c>
      <c r="F325" s="24">
        <v>4.8579831205964354E-2</v>
      </c>
      <c r="G325" s="24">
        <v>0.10596139974997616</v>
      </c>
      <c r="H325" s="24">
        <v>3.311595788538628E-2</v>
      </c>
      <c r="I325" s="24">
        <v>9.4322143034743872E-2</v>
      </c>
      <c r="J325" s="24">
        <v>9.0480200412392395E-2</v>
      </c>
      <c r="K325" s="24">
        <v>8.635199283552554E-2</v>
      </c>
      <c r="L325" s="24">
        <v>0.10496030995889191</v>
      </c>
      <c r="M325" s="24">
        <v>4.708148963941837E-2</v>
      </c>
      <c r="N325" s="24">
        <v>8.5945719303911067E-2</v>
      </c>
      <c r="O325" s="24">
        <v>3.9832984656772617E-2</v>
      </c>
      <c r="P325" s="24">
        <v>0.14774978849392653</v>
      </c>
      <c r="Q325" s="24">
        <v>9.0553851381374062E-2</v>
      </c>
      <c r="R325" s="24">
        <v>3.2659863237109066E-2</v>
      </c>
      <c r="S325" s="24">
        <v>0.126872639551113</v>
      </c>
      <c r="T325" s="24">
        <v>1.1088733507033226E-2</v>
      </c>
      <c r="U325" s="24">
        <v>2.8117799819094444E-2</v>
      </c>
      <c r="V325" s="24">
        <v>0.10381072520056239</v>
      </c>
      <c r="W325" s="24">
        <v>3.1822423959633493E-2</v>
      </c>
      <c r="X325" s="24">
        <v>3.2041639575194625E-2</v>
      </c>
      <c r="Y325" s="24">
        <v>6.1838013673404121E-2</v>
      </c>
      <c r="Z325" s="24">
        <v>8.6533615818747939E-2</v>
      </c>
      <c r="AA325" s="24">
        <v>4.4007575105505292E-2</v>
      </c>
      <c r="AB325" s="198"/>
      <c r="AC325" s="199"/>
      <c r="AD325" s="199"/>
      <c r="AE325" s="199"/>
      <c r="AF325" s="199"/>
      <c r="AG325" s="199"/>
      <c r="AH325" s="199"/>
      <c r="AI325" s="199"/>
      <c r="AJ325" s="199"/>
      <c r="AK325" s="199"/>
      <c r="AL325" s="199"/>
      <c r="AM325" s="199"/>
      <c r="AN325" s="199"/>
      <c r="AO325" s="199"/>
      <c r="AP325" s="199"/>
      <c r="AQ325" s="199"/>
      <c r="AR325" s="199"/>
      <c r="AS325" s="199"/>
      <c r="AT325" s="199"/>
      <c r="AU325" s="199"/>
      <c r="AV325" s="199"/>
      <c r="AW325" s="199"/>
      <c r="AX325" s="199"/>
      <c r="AY325" s="199"/>
      <c r="AZ325" s="199"/>
      <c r="BA325" s="199"/>
      <c r="BB325" s="199"/>
      <c r="BC325" s="199"/>
      <c r="BD325" s="199"/>
      <c r="BE325" s="199"/>
      <c r="BF325" s="199"/>
      <c r="BG325" s="199"/>
      <c r="BH325" s="199"/>
      <c r="BI325" s="199"/>
      <c r="BJ325" s="199"/>
      <c r="BK325" s="199"/>
      <c r="BL325" s="199"/>
      <c r="BM325" s="56"/>
    </row>
    <row r="326" spans="1:65">
      <c r="A326" s="30"/>
      <c r="B326" s="3" t="s">
        <v>86</v>
      </c>
      <c r="C326" s="29"/>
      <c r="D326" s="13">
        <v>2.4784311007908861E-2</v>
      </c>
      <c r="E326" s="13">
        <v>2.2329908052829708E-2</v>
      </c>
      <c r="F326" s="13">
        <v>1.0184450986575335E-2</v>
      </c>
      <c r="G326" s="13">
        <v>2.240516873250193E-2</v>
      </c>
      <c r="H326" s="13">
        <v>7.243738509380886E-3</v>
      </c>
      <c r="I326" s="13">
        <v>1.9892191852670063E-2</v>
      </c>
      <c r="J326" s="13">
        <v>1.8915721340569843E-2</v>
      </c>
      <c r="K326" s="13">
        <v>1.8971510692535821E-2</v>
      </c>
      <c r="L326" s="13">
        <v>2.248346518219748E-2</v>
      </c>
      <c r="M326" s="13">
        <v>1.0143229365763383E-2</v>
      </c>
      <c r="N326" s="13">
        <v>1.8377559366481343E-2</v>
      </c>
      <c r="O326" s="13">
        <v>8.7098362952126723E-3</v>
      </c>
      <c r="P326" s="13">
        <v>3.133611632957084E-2</v>
      </c>
      <c r="Q326" s="13">
        <v>1.9023918357431526E-2</v>
      </c>
      <c r="R326" s="13">
        <v>7.0438238469681669E-3</v>
      </c>
      <c r="S326" s="13">
        <v>2.638599089451224E-2</v>
      </c>
      <c r="T326" s="13">
        <v>2.4199604126141183E-3</v>
      </c>
      <c r="U326" s="13">
        <v>5.8187599647703866E-3</v>
      </c>
      <c r="V326" s="13">
        <v>2.2757192225187226E-2</v>
      </c>
      <c r="W326" s="13">
        <v>6.8352023970001067E-3</v>
      </c>
      <c r="X326" s="13">
        <v>6.8857391637237733E-3</v>
      </c>
      <c r="Y326" s="13">
        <v>1.3597454059799376E-2</v>
      </c>
      <c r="Z326" s="13">
        <v>1.9195708889909256E-2</v>
      </c>
      <c r="AA326" s="13">
        <v>9.5288867063526416E-3</v>
      </c>
      <c r="AB326" s="146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3" t="s">
        <v>277</v>
      </c>
      <c r="C327" s="29"/>
      <c r="D327" s="13">
        <v>-2.7790919463962949E-2</v>
      </c>
      <c r="E327" s="13">
        <v>-5.2396779051373521E-3</v>
      </c>
      <c r="F327" s="13">
        <v>2.4470687958077608E-2</v>
      </c>
      <c r="G327" s="13">
        <v>1.5735486754040018E-2</v>
      </c>
      <c r="H327" s="13">
        <v>-1.812610165303763E-2</v>
      </c>
      <c r="I327" s="13">
        <v>1.8385432299346638E-2</v>
      </c>
      <c r="J327" s="13">
        <v>2.7334337679832954E-2</v>
      </c>
      <c r="K327" s="13">
        <v>-2.2421576235670981E-2</v>
      </c>
      <c r="L327" s="13">
        <v>2.6353588296907926E-3</v>
      </c>
      <c r="M327" s="13">
        <v>-3.0919406138205652E-3</v>
      </c>
      <c r="N327" s="13">
        <v>4.425139905787745E-3</v>
      </c>
      <c r="O327" s="13">
        <v>-1.7768145437818128E-2</v>
      </c>
      <c r="P327" s="13">
        <v>1.2658132855835502E-2</v>
      </c>
      <c r="Q327" s="13">
        <v>2.2322950666760599E-2</v>
      </c>
      <c r="R327" s="13">
        <v>-4.1658092594788476E-3</v>
      </c>
      <c r="S327" s="13">
        <v>3.2703680908124699E-2</v>
      </c>
      <c r="T327" s="13">
        <v>-1.5864625619967265E-2</v>
      </c>
      <c r="U327" s="13">
        <v>3.7843932158676097E-2</v>
      </c>
      <c r="V327" s="13">
        <v>-2.0273838944354305E-2</v>
      </c>
      <c r="W327" s="13">
        <v>-8.5108405977307733E-5</v>
      </c>
      <c r="X327" s="13">
        <v>-5.8624710728438778E-4</v>
      </c>
      <c r="Y327" s="13">
        <v>-2.325974110124629E-2</v>
      </c>
      <c r="Z327" s="13">
        <v>-3.1807188198724967E-2</v>
      </c>
      <c r="AA327" s="13">
        <v>-8.1033276268926979E-3</v>
      </c>
      <c r="AB327" s="146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30"/>
      <c r="B328" s="46" t="s">
        <v>278</v>
      </c>
      <c r="C328" s="47"/>
      <c r="D328" s="45">
        <v>1.03</v>
      </c>
      <c r="E328" s="45">
        <v>0.14000000000000001</v>
      </c>
      <c r="F328" s="45">
        <v>1.05</v>
      </c>
      <c r="G328" s="45">
        <v>0.7</v>
      </c>
      <c r="H328" s="45">
        <v>0.65</v>
      </c>
      <c r="I328" s="45">
        <v>0.81</v>
      </c>
      <c r="J328" s="45">
        <v>1.1599999999999999</v>
      </c>
      <c r="K328" s="45">
        <v>0.82</v>
      </c>
      <c r="L328" s="45">
        <v>0.18</v>
      </c>
      <c r="M328" s="45">
        <v>0.05</v>
      </c>
      <c r="N328" s="45">
        <v>0.25</v>
      </c>
      <c r="O328" s="45">
        <v>0.63</v>
      </c>
      <c r="P328" s="45">
        <v>0.57999999999999996</v>
      </c>
      <c r="Q328" s="45">
        <v>0.96</v>
      </c>
      <c r="R328" s="45">
        <v>0.09</v>
      </c>
      <c r="S328" s="45">
        <v>1.38</v>
      </c>
      <c r="T328" s="45">
        <v>0.56000000000000005</v>
      </c>
      <c r="U328" s="45">
        <v>1.58</v>
      </c>
      <c r="V328" s="45">
        <v>0.73</v>
      </c>
      <c r="W328" s="45">
        <v>7.0000000000000007E-2</v>
      </c>
      <c r="X328" s="45">
        <v>0.05</v>
      </c>
      <c r="Y328" s="45">
        <v>0.85</v>
      </c>
      <c r="Z328" s="45">
        <v>1.19</v>
      </c>
      <c r="AA328" s="45">
        <v>0.25</v>
      </c>
      <c r="AB328" s="146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B329" s="31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BM329" s="55"/>
    </row>
    <row r="330" spans="1:65" ht="15">
      <c r="B330" s="8" t="s">
        <v>532</v>
      </c>
      <c r="BM330" s="28" t="s">
        <v>66</v>
      </c>
    </row>
    <row r="331" spans="1:65" ht="15">
      <c r="A331" s="25" t="s">
        <v>42</v>
      </c>
      <c r="B331" s="18" t="s">
        <v>110</v>
      </c>
      <c r="C331" s="15" t="s">
        <v>111</v>
      </c>
      <c r="D331" s="16" t="s">
        <v>237</v>
      </c>
      <c r="E331" s="17" t="s">
        <v>237</v>
      </c>
      <c r="F331" s="17" t="s">
        <v>237</v>
      </c>
      <c r="G331" s="17" t="s">
        <v>237</v>
      </c>
      <c r="H331" s="17" t="s">
        <v>237</v>
      </c>
      <c r="I331" s="17" t="s">
        <v>237</v>
      </c>
      <c r="J331" s="17" t="s">
        <v>237</v>
      </c>
      <c r="K331" s="17" t="s">
        <v>237</v>
      </c>
      <c r="L331" s="17" t="s">
        <v>237</v>
      </c>
      <c r="M331" s="17" t="s">
        <v>237</v>
      </c>
      <c r="N331" s="17" t="s">
        <v>237</v>
      </c>
      <c r="O331" s="17" t="s">
        <v>237</v>
      </c>
      <c r="P331" s="17" t="s">
        <v>237</v>
      </c>
      <c r="Q331" s="17" t="s">
        <v>237</v>
      </c>
      <c r="R331" s="17" t="s">
        <v>237</v>
      </c>
      <c r="S331" s="17" t="s">
        <v>237</v>
      </c>
      <c r="T331" s="17" t="s">
        <v>237</v>
      </c>
      <c r="U331" s="17" t="s">
        <v>237</v>
      </c>
      <c r="V331" s="17" t="s">
        <v>237</v>
      </c>
      <c r="W331" s="17" t="s">
        <v>237</v>
      </c>
      <c r="X331" s="17" t="s">
        <v>237</v>
      </c>
      <c r="Y331" s="17" t="s">
        <v>237</v>
      </c>
      <c r="Z331" s="17" t="s">
        <v>237</v>
      </c>
      <c r="AA331" s="146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19" t="s">
        <v>238</v>
      </c>
      <c r="C332" s="9" t="s">
        <v>238</v>
      </c>
      <c r="D332" s="144" t="s">
        <v>240</v>
      </c>
      <c r="E332" s="145" t="s">
        <v>241</v>
      </c>
      <c r="F332" s="145" t="s">
        <v>242</v>
      </c>
      <c r="G332" s="145" t="s">
        <v>243</v>
      </c>
      <c r="H332" s="145" t="s">
        <v>244</v>
      </c>
      <c r="I332" s="145" t="s">
        <v>245</v>
      </c>
      <c r="J332" s="145" t="s">
        <v>246</v>
      </c>
      <c r="K332" s="145" t="s">
        <v>247</v>
      </c>
      <c r="L332" s="145" t="s">
        <v>248</v>
      </c>
      <c r="M332" s="145" t="s">
        <v>249</v>
      </c>
      <c r="N332" s="145" t="s">
        <v>250</v>
      </c>
      <c r="O332" s="145" t="s">
        <v>251</v>
      </c>
      <c r="P332" s="145" t="s">
        <v>252</v>
      </c>
      <c r="Q332" s="145" t="s">
        <v>253</v>
      </c>
      <c r="R332" s="145" t="s">
        <v>254</v>
      </c>
      <c r="S332" s="145" t="s">
        <v>255</v>
      </c>
      <c r="T332" s="145" t="s">
        <v>256</v>
      </c>
      <c r="U332" s="145" t="s">
        <v>257</v>
      </c>
      <c r="V332" s="145" t="s">
        <v>258</v>
      </c>
      <c r="W332" s="145" t="s">
        <v>259</v>
      </c>
      <c r="X332" s="145" t="s">
        <v>260</v>
      </c>
      <c r="Y332" s="145" t="s">
        <v>261</v>
      </c>
      <c r="Z332" s="145" t="s">
        <v>267</v>
      </c>
      <c r="AA332" s="146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 t="s">
        <v>3</v>
      </c>
    </row>
    <row r="333" spans="1:65">
      <c r="A333" s="30"/>
      <c r="B333" s="19"/>
      <c r="C333" s="9"/>
      <c r="D333" s="10" t="s">
        <v>318</v>
      </c>
      <c r="E333" s="11" t="s">
        <v>318</v>
      </c>
      <c r="F333" s="11" t="s">
        <v>319</v>
      </c>
      <c r="G333" s="11" t="s">
        <v>115</v>
      </c>
      <c r="H333" s="11" t="s">
        <v>319</v>
      </c>
      <c r="I333" s="11" t="s">
        <v>319</v>
      </c>
      <c r="J333" s="11" t="s">
        <v>319</v>
      </c>
      <c r="K333" s="11" t="s">
        <v>318</v>
      </c>
      <c r="L333" s="11" t="s">
        <v>319</v>
      </c>
      <c r="M333" s="11" t="s">
        <v>318</v>
      </c>
      <c r="N333" s="11" t="s">
        <v>318</v>
      </c>
      <c r="O333" s="11" t="s">
        <v>319</v>
      </c>
      <c r="P333" s="11" t="s">
        <v>319</v>
      </c>
      <c r="Q333" s="11" t="s">
        <v>319</v>
      </c>
      <c r="R333" s="11" t="s">
        <v>318</v>
      </c>
      <c r="S333" s="11" t="s">
        <v>318</v>
      </c>
      <c r="T333" s="11" t="s">
        <v>319</v>
      </c>
      <c r="U333" s="11" t="s">
        <v>318</v>
      </c>
      <c r="V333" s="11" t="s">
        <v>318</v>
      </c>
      <c r="W333" s="11" t="s">
        <v>319</v>
      </c>
      <c r="X333" s="11" t="s">
        <v>318</v>
      </c>
      <c r="Y333" s="11" t="s">
        <v>319</v>
      </c>
      <c r="Z333" s="11" t="s">
        <v>318</v>
      </c>
      <c r="AA333" s="146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</v>
      </c>
    </row>
    <row r="334" spans="1:65">
      <c r="A334" s="30"/>
      <c r="B334" s="19"/>
      <c r="C334" s="9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146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2</v>
      </c>
    </row>
    <row r="335" spans="1:65">
      <c r="A335" s="30"/>
      <c r="B335" s="18">
        <v>1</v>
      </c>
      <c r="C335" s="14">
        <v>1</v>
      </c>
      <c r="D335" s="215">
        <v>15.7</v>
      </c>
      <c r="E335" s="215">
        <v>17.7</v>
      </c>
      <c r="F335" s="215">
        <v>16.5</v>
      </c>
      <c r="G335" s="215">
        <v>17.671701013416996</v>
      </c>
      <c r="H335" s="215">
        <v>16.78</v>
      </c>
      <c r="I335" s="215">
        <v>16.27</v>
      </c>
      <c r="J335" s="215">
        <v>16.3</v>
      </c>
      <c r="K335" s="215">
        <v>15.05</v>
      </c>
      <c r="L335" s="215">
        <v>16.440000000000001</v>
      </c>
      <c r="M335" s="215">
        <v>15.550000000000002</v>
      </c>
      <c r="N335" s="215">
        <v>16.399999999999999</v>
      </c>
      <c r="O335" s="215">
        <v>16.02</v>
      </c>
      <c r="P335" s="215">
        <v>16.850000000000001</v>
      </c>
      <c r="Q335" s="215">
        <v>17.23</v>
      </c>
      <c r="R335" s="215">
        <v>16.3</v>
      </c>
      <c r="S335" s="215">
        <v>16.899999999999999</v>
      </c>
      <c r="T335" s="215">
        <v>17.591275</v>
      </c>
      <c r="U335" s="215">
        <v>16.07</v>
      </c>
      <c r="V335" s="215">
        <v>17.7</v>
      </c>
      <c r="W335" s="215">
        <v>17.2</v>
      </c>
      <c r="X335" s="224">
        <v>18</v>
      </c>
      <c r="Y335" s="215">
        <v>17.533057006960789</v>
      </c>
      <c r="Z335" s="215">
        <v>17.12</v>
      </c>
      <c r="AA335" s="216"/>
      <c r="AB335" s="217"/>
      <c r="AC335" s="217"/>
      <c r="AD335" s="217"/>
      <c r="AE335" s="217"/>
      <c r="AF335" s="217"/>
      <c r="AG335" s="217"/>
      <c r="AH335" s="217"/>
      <c r="AI335" s="217"/>
      <c r="AJ335" s="217"/>
      <c r="AK335" s="217"/>
      <c r="AL335" s="217"/>
      <c r="AM335" s="217"/>
      <c r="AN335" s="217"/>
      <c r="AO335" s="217"/>
      <c r="AP335" s="217"/>
      <c r="AQ335" s="217"/>
      <c r="AR335" s="217"/>
      <c r="AS335" s="217"/>
      <c r="AT335" s="217"/>
      <c r="AU335" s="217"/>
      <c r="AV335" s="217"/>
      <c r="AW335" s="217"/>
      <c r="AX335" s="217"/>
      <c r="AY335" s="217"/>
      <c r="AZ335" s="217"/>
      <c r="BA335" s="217"/>
      <c r="BB335" s="217"/>
      <c r="BC335" s="217"/>
      <c r="BD335" s="217"/>
      <c r="BE335" s="217"/>
      <c r="BF335" s="217"/>
      <c r="BG335" s="217"/>
      <c r="BH335" s="217"/>
      <c r="BI335" s="217"/>
      <c r="BJ335" s="217"/>
      <c r="BK335" s="217"/>
      <c r="BL335" s="217"/>
      <c r="BM335" s="218">
        <v>1</v>
      </c>
    </row>
    <row r="336" spans="1:65">
      <c r="A336" s="30"/>
      <c r="B336" s="19">
        <v>1</v>
      </c>
      <c r="C336" s="9">
        <v>2</v>
      </c>
      <c r="D336" s="219">
        <v>14.9</v>
      </c>
      <c r="E336" s="219">
        <v>16.45</v>
      </c>
      <c r="F336" s="219">
        <v>16.7</v>
      </c>
      <c r="G336" s="219">
        <v>17.051074830216994</v>
      </c>
      <c r="H336" s="219">
        <v>16.100000000000001</v>
      </c>
      <c r="I336" s="219">
        <v>16.09</v>
      </c>
      <c r="J336" s="219">
        <v>17.100000000000001</v>
      </c>
      <c r="K336" s="219">
        <v>15.299999999999999</v>
      </c>
      <c r="L336" s="219">
        <v>16.3</v>
      </c>
      <c r="M336" s="219">
        <v>15.45</v>
      </c>
      <c r="N336" s="219">
        <v>16.25</v>
      </c>
      <c r="O336" s="219">
        <v>16.420000000000002</v>
      </c>
      <c r="P336" s="219">
        <v>17.23</v>
      </c>
      <c r="Q336" s="219">
        <v>17.36</v>
      </c>
      <c r="R336" s="219">
        <v>16.7</v>
      </c>
      <c r="S336" s="219">
        <v>18.2</v>
      </c>
      <c r="T336" s="219">
        <v>17.656015000000004</v>
      </c>
      <c r="U336" s="219">
        <v>16.010000000000002</v>
      </c>
      <c r="V336" s="219">
        <v>17.45</v>
      </c>
      <c r="W336" s="219">
        <v>16.7</v>
      </c>
      <c r="X336" s="225">
        <v>17</v>
      </c>
      <c r="Y336" s="219">
        <v>17.616463180060784</v>
      </c>
      <c r="Z336" s="219">
        <v>17.12</v>
      </c>
      <c r="AA336" s="216"/>
      <c r="AB336" s="217"/>
      <c r="AC336" s="217"/>
      <c r="AD336" s="217"/>
      <c r="AE336" s="217"/>
      <c r="AF336" s="217"/>
      <c r="AG336" s="217"/>
      <c r="AH336" s="217"/>
      <c r="AI336" s="217"/>
      <c r="AJ336" s="217"/>
      <c r="AK336" s="217"/>
      <c r="AL336" s="217"/>
      <c r="AM336" s="217"/>
      <c r="AN336" s="217"/>
      <c r="AO336" s="217"/>
      <c r="AP336" s="217"/>
      <c r="AQ336" s="217"/>
      <c r="AR336" s="217"/>
      <c r="AS336" s="217"/>
      <c r="AT336" s="217"/>
      <c r="AU336" s="217"/>
      <c r="AV336" s="217"/>
      <c r="AW336" s="217"/>
      <c r="AX336" s="217"/>
      <c r="AY336" s="217"/>
      <c r="AZ336" s="217"/>
      <c r="BA336" s="217"/>
      <c r="BB336" s="217"/>
      <c r="BC336" s="217"/>
      <c r="BD336" s="217"/>
      <c r="BE336" s="217"/>
      <c r="BF336" s="217"/>
      <c r="BG336" s="217"/>
      <c r="BH336" s="217"/>
      <c r="BI336" s="217"/>
      <c r="BJ336" s="217"/>
      <c r="BK336" s="217"/>
      <c r="BL336" s="217"/>
      <c r="BM336" s="218">
        <v>34</v>
      </c>
    </row>
    <row r="337" spans="1:65">
      <c r="A337" s="30"/>
      <c r="B337" s="19">
        <v>1</v>
      </c>
      <c r="C337" s="9">
        <v>3</v>
      </c>
      <c r="D337" s="219">
        <v>16</v>
      </c>
      <c r="E337" s="219">
        <v>15.8</v>
      </c>
      <c r="F337" s="219">
        <v>16.600000000000001</v>
      </c>
      <c r="G337" s="219">
        <v>17.040346937515569</v>
      </c>
      <c r="H337" s="219">
        <v>16.62</v>
      </c>
      <c r="I337" s="219">
        <v>15.959999999999999</v>
      </c>
      <c r="J337" s="219">
        <v>16.899999999999999</v>
      </c>
      <c r="K337" s="219">
        <v>15.05</v>
      </c>
      <c r="L337" s="219">
        <v>16.57</v>
      </c>
      <c r="M337" s="219">
        <v>15.45</v>
      </c>
      <c r="N337" s="219">
        <v>15.75</v>
      </c>
      <c r="O337" s="219">
        <v>15.720000000000002</v>
      </c>
      <c r="P337" s="219">
        <v>16.37</v>
      </c>
      <c r="Q337" s="219">
        <v>17.12</v>
      </c>
      <c r="R337" s="219">
        <v>16.7</v>
      </c>
      <c r="S337" s="219">
        <v>16.100000000000001</v>
      </c>
      <c r="T337" s="219">
        <v>17.592395</v>
      </c>
      <c r="U337" s="219">
        <v>15.809999999999999</v>
      </c>
      <c r="V337" s="219">
        <v>16.649999999999999</v>
      </c>
      <c r="W337" s="219">
        <v>16.600000000000001</v>
      </c>
      <c r="X337" s="225">
        <v>18</v>
      </c>
      <c r="Y337" s="219">
        <v>17.394535462571739</v>
      </c>
      <c r="Z337" s="219">
        <v>16.55</v>
      </c>
      <c r="AA337" s="216"/>
      <c r="AB337" s="217"/>
      <c r="AC337" s="217"/>
      <c r="AD337" s="217"/>
      <c r="AE337" s="217"/>
      <c r="AF337" s="217"/>
      <c r="AG337" s="217"/>
      <c r="AH337" s="217"/>
      <c r="AI337" s="217"/>
      <c r="AJ337" s="217"/>
      <c r="AK337" s="217"/>
      <c r="AL337" s="217"/>
      <c r="AM337" s="217"/>
      <c r="AN337" s="217"/>
      <c r="AO337" s="217"/>
      <c r="AP337" s="217"/>
      <c r="AQ337" s="217"/>
      <c r="AR337" s="217"/>
      <c r="AS337" s="217"/>
      <c r="AT337" s="217"/>
      <c r="AU337" s="217"/>
      <c r="AV337" s="217"/>
      <c r="AW337" s="217"/>
      <c r="AX337" s="217"/>
      <c r="AY337" s="217"/>
      <c r="AZ337" s="217"/>
      <c r="BA337" s="217"/>
      <c r="BB337" s="217"/>
      <c r="BC337" s="217"/>
      <c r="BD337" s="217"/>
      <c r="BE337" s="217"/>
      <c r="BF337" s="217"/>
      <c r="BG337" s="217"/>
      <c r="BH337" s="217"/>
      <c r="BI337" s="217"/>
      <c r="BJ337" s="217"/>
      <c r="BK337" s="217"/>
      <c r="BL337" s="217"/>
      <c r="BM337" s="218">
        <v>16</v>
      </c>
    </row>
    <row r="338" spans="1:65">
      <c r="A338" s="30"/>
      <c r="B338" s="19">
        <v>1</v>
      </c>
      <c r="C338" s="9">
        <v>4</v>
      </c>
      <c r="D338" s="219">
        <v>15.1</v>
      </c>
      <c r="E338" s="219">
        <v>17.100000000000001</v>
      </c>
      <c r="F338" s="219">
        <v>16.399999999999999</v>
      </c>
      <c r="G338" s="219">
        <v>17.86767460581699</v>
      </c>
      <c r="H338" s="219">
        <v>16.309999999999999</v>
      </c>
      <c r="I338" s="219">
        <v>16.809999999999999</v>
      </c>
      <c r="J338" s="219">
        <v>17.100000000000001</v>
      </c>
      <c r="K338" s="219">
        <v>14.85</v>
      </c>
      <c r="L338" s="219">
        <v>16.02</v>
      </c>
      <c r="M338" s="219">
        <v>15.35</v>
      </c>
      <c r="N338" s="219">
        <v>15.9</v>
      </c>
      <c r="O338" s="219">
        <v>16.41</v>
      </c>
      <c r="P338" s="219">
        <v>16.77</v>
      </c>
      <c r="Q338" s="219">
        <v>17.2</v>
      </c>
      <c r="R338" s="219">
        <v>16.399999999999999</v>
      </c>
      <c r="S338" s="219">
        <v>17.399999999999999</v>
      </c>
      <c r="T338" s="219">
        <v>17.537154999999998</v>
      </c>
      <c r="U338" s="219">
        <v>16.22</v>
      </c>
      <c r="V338" s="219">
        <v>16.850000000000001</v>
      </c>
      <c r="W338" s="219">
        <v>16.899999999999999</v>
      </c>
      <c r="X338" s="225">
        <v>17</v>
      </c>
      <c r="Y338" s="219">
        <v>17.081687462008119</v>
      </c>
      <c r="Z338" s="219">
        <v>16.63</v>
      </c>
      <c r="AA338" s="216"/>
      <c r="AB338" s="217"/>
      <c r="AC338" s="217"/>
      <c r="AD338" s="217"/>
      <c r="AE338" s="217"/>
      <c r="AF338" s="217"/>
      <c r="AG338" s="217"/>
      <c r="AH338" s="217"/>
      <c r="AI338" s="217"/>
      <c r="AJ338" s="217"/>
      <c r="AK338" s="217"/>
      <c r="AL338" s="217"/>
      <c r="AM338" s="217"/>
      <c r="AN338" s="217"/>
      <c r="AO338" s="217"/>
      <c r="AP338" s="217"/>
      <c r="AQ338" s="217"/>
      <c r="AR338" s="217"/>
      <c r="AS338" s="217"/>
      <c r="AT338" s="217"/>
      <c r="AU338" s="217"/>
      <c r="AV338" s="217"/>
      <c r="AW338" s="217"/>
      <c r="AX338" s="217"/>
      <c r="AY338" s="217"/>
      <c r="AZ338" s="217"/>
      <c r="BA338" s="217"/>
      <c r="BB338" s="217"/>
      <c r="BC338" s="217"/>
      <c r="BD338" s="217"/>
      <c r="BE338" s="217"/>
      <c r="BF338" s="217"/>
      <c r="BG338" s="217"/>
      <c r="BH338" s="217"/>
      <c r="BI338" s="217"/>
      <c r="BJ338" s="217"/>
      <c r="BK338" s="217"/>
      <c r="BL338" s="217"/>
      <c r="BM338" s="218">
        <v>16.543894008546104</v>
      </c>
    </row>
    <row r="339" spans="1:65">
      <c r="A339" s="30"/>
      <c r="B339" s="19">
        <v>1</v>
      </c>
      <c r="C339" s="9">
        <v>5</v>
      </c>
      <c r="D339" s="219">
        <v>15.8</v>
      </c>
      <c r="E339" s="219">
        <v>16.05</v>
      </c>
      <c r="F339" s="219">
        <v>16.100000000000001</v>
      </c>
      <c r="G339" s="219">
        <v>17.313156576216993</v>
      </c>
      <c r="H339" s="219">
        <v>16.18</v>
      </c>
      <c r="I339" s="219">
        <v>16.510000000000002</v>
      </c>
      <c r="J339" s="219">
        <v>17.100000000000001</v>
      </c>
      <c r="K339" s="219">
        <v>15.05</v>
      </c>
      <c r="L339" s="219">
        <v>16.18</v>
      </c>
      <c r="M339" s="219">
        <v>15.35</v>
      </c>
      <c r="N339" s="219">
        <v>16.25</v>
      </c>
      <c r="O339" s="219">
        <v>16.190000000000001</v>
      </c>
      <c r="P339" s="219">
        <v>16.62</v>
      </c>
      <c r="Q339" s="219">
        <v>17.71</v>
      </c>
      <c r="R339" s="219">
        <v>16.600000000000001</v>
      </c>
      <c r="S339" s="219">
        <v>16.899999999999999</v>
      </c>
      <c r="T339" s="219">
        <v>17.509550000000001</v>
      </c>
      <c r="U339" s="219">
        <v>15.979999999999999</v>
      </c>
      <c r="V339" s="219">
        <v>17.55</v>
      </c>
      <c r="W339" s="219">
        <v>17</v>
      </c>
      <c r="X339" s="225">
        <v>18</v>
      </c>
      <c r="Y339" s="219">
        <v>17.439467839378406</v>
      </c>
      <c r="Z339" s="219">
        <v>16.41</v>
      </c>
      <c r="AA339" s="216"/>
      <c r="AB339" s="217"/>
      <c r="AC339" s="217"/>
      <c r="AD339" s="217"/>
      <c r="AE339" s="217"/>
      <c r="AF339" s="217"/>
      <c r="AG339" s="217"/>
      <c r="AH339" s="217"/>
      <c r="AI339" s="217"/>
      <c r="AJ339" s="217"/>
      <c r="AK339" s="217"/>
      <c r="AL339" s="217"/>
      <c r="AM339" s="217"/>
      <c r="AN339" s="217"/>
      <c r="AO339" s="217"/>
      <c r="AP339" s="217"/>
      <c r="AQ339" s="217"/>
      <c r="AR339" s="217"/>
      <c r="AS339" s="217"/>
      <c r="AT339" s="217"/>
      <c r="AU339" s="217"/>
      <c r="AV339" s="217"/>
      <c r="AW339" s="217"/>
      <c r="AX339" s="217"/>
      <c r="AY339" s="217"/>
      <c r="AZ339" s="217"/>
      <c r="BA339" s="217"/>
      <c r="BB339" s="217"/>
      <c r="BC339" s="217"/>
      <c r="BD339" s="217"/>
      <c r="BE339" s="217"/>
      <c r="BF339" s="217"/>
      <c r="BG339" s="217"/>
      <c r="BH339" s="217"/>
      <c r="BI339" s="217"/>
      <c r="BJ339" s="217"/>
      <c r="BK339" s="217"/>
      <c r="BL339" s="217"/>
      <c r="BM339" s="218">
        <v>32</v>
      </c>
    </row>
    <row r="340" spans="1:65">
      <c r="A340" s="30"/>
      <c r="B340" s="19">
        <v>1</v>
      </c>
      <c r="C340" s="9">
        <v>6</v>
      </c>
      <c r="D340" s="219">
        <v>15.1</v>
      </c>
      <c r="E340" s="219">
        <v>16.600000000000001</v>
      </c>
      <c r="F340" s="219">
        <v>16.100000000000001</v>
      </c>
      <c r="G340" s="219">
        <v>17.755382915816998</v>
      </c>
      <c r="H340" s="219">
        <v>15.56</v>
      </c>
      <c r="I340" s="219">
        <v>16.440000000000001</v>
      </c>
      <c r="J340" s="219">
        <v>16.899999999999999</v>
      </c>
      <c r="K340" s="219">
        <v>15</v>
      </c>
      <c r="L340" s="219">
        <v>16.510000000000002</v>
      </c>
      <c r="M340" s="219">
        <v>15.65</v>
      </c>
      <c r="N340" s="219">
        <v>16.149999999999999</v>
      </c>
      <c r="O340" s="219">
        <v>16.03</v>
      </c>
      <c r="P340" s="219">
        <v>17.059999999999999</v>
      </c>
      <c r="Q340" s="226">
        <v>18.22</v>
      </c>
      <c r="R340" s="219">
        <v>16.5</v>
      </c>
      <c r="S340" s="219">
        <v>17.399999999999999</v>
      </c>
      <c r="T340" s="219">
        <v>17.634955000000001</v>
      </c>
      <c r="U340" s="219">
        <v>15.720000000000002</v>
      </c>
      <c r="V340" s="219">
        <v>16.7</v>
      </c>
      <c r="W340" s="219">
        <v>17</v>
      </c>
      <c r="X340" s="225">
        <v>18</v>
      </c>
      <c r="Y340" s="219">
        <v>16.964116298105537</v>
      </c>
      <c r="Z340" s="219">
        <v>16.32</v>
      </c>
      <c r="AA340" s="216"/>
      <c r="AB340" s="217"/>
      <c r="AC340" s="217"/>
      <c r="AD340" s="217"/>
      <c r="AE340" s="217"/>
      <c r="AF340" s="217"/>
      <c r="AG340" s="217"/>
      <c r="AH340" s="217"/>
      <c r="AI340" s="217"/>
      <c r="AJ340" s="217"/>
      <c r="AK340" s="217"/>
      <c r="AL340" s="217"/>
      <c r="AM340" s="217"/>
      <c r="AN340" s="217"/>
      <c r="AO340" s="217"/>
      <c r="AP340" s="217"/>
      <c r="AQ340" s="217"/>
      <c r="AR340" s="217"/>
      <c r="AS340" s="217"/>
      <c r="AT340" s="217"/>
      <c r="AU340" s="217"/>
      <c r="AV340" s="217"/>
      <c r="AW340" s="217"/>
      <c r="AX340" s="217"/>
      <c r="AY340" s="217"/>
      <c r="AZ340" s="217"/>
      <c r="BA340" s="217"/>
      <c r="BB340" s="217"/>
      <c r="BC340" s="217"/>
      <c r="BD340" s="217"/>
      <c r="BE340" s="217"/>
      <c r="BF340" s="217"/>
      <c r="BG340" s="217"/>
      <c r="BH340" s="217"/>
      <c r="BI340" s="217"/>
      <c r="BJ340" s="217"/>
      <c r="BK340" s="217"/>
      <c r="BL340" s="217"/>
      <c r="BM340" s="220"/>
    </row>
    <row r="341" spans="1:65">
      <c r="A341" s="30"/>
      <c r="B341" s="20" t="s">
        <v>274</v>
      </c>
      <c r="C341" s="12"/>
      <c r="D341" s="221">
        <v>15.433333333333332</v>
      </c>
      <c r="E341" s="221">
        <v>16.616666666666671</v>
      </c>
      <c r="F341" s="221">
        <v>16.400000000000002</v>
      </c>
      <c r="G341" s="221">
        <v>17.449889479833423</v>
      </c>
      <c r="H341" s="221">
        <v>16.258333333333336</v>
      </c>
      <c r="I341" s="221">
        <v>16.346666666666668</v>
      </c>
      <c r="J341" s="221">
        <v>16.900000000000002</v>
      </c>
      <c r="K341" s="221">
        <v>15.050000000000002</v>
      </c>
      <c r="L341" s="221">
        <v>16.336666666666666</v>
      </c>
      <c r="M341" s="221">
        <v>15.466666666666669</v>
      </c>
      <c r="N341" s="221">
        <v>16.116666666666664</v>
      </c>
      <c r="O341" s="221">
        <v>16.131666666666664</v>
      </c>
      <c r="P341" s="221">
        <v>16.816666666666666</v>
      </c>
      <c r="Q341" s="221">
        <v>17.473333333333333</v>
      </c>
      <c r="R341" s="221">
        <v>16.533333333333331</v>
      </c>
      <c r="S341" s="221">
        <v>17.150000000000002</v>
      </c>
      <c r="T341" s="221">
        <v>17.586890833333335</v>
      </c>
      <c r="U341" s="221">
        <v>15.968333333333334</v>
      </c>
      <c r="V341" s="221">
        <v>17.150000000000002</v>
      </c>
      <c r="W341" s="221">
        <v>16.900000000000002</v>
      </c>
      <c r="X341" s="221">
        <v>17.666666666666668</v>
      </c>
      <c r="Y341" s="221">
        <v>17.338221208180894</v>
      </c>
      <c r="Z341" s="221">
        <v>16.691666666666666</v>
      </c>
      <c r="AA341" s="216"/>
      <c r="AB341" s="217"/>
      <c r="AC341" s="217"/>
      <c r="AD341" s="217"/>
      <c r="AE341" s="217"/>
      <c r="AF341" s="217"/>
      <c r="AG341" s="217"/>
      <c r="AH341" s="217"/>
      <c r="AI341" s="217"/>
      <c r="AJ341" s="217"/>
      <c r="AK341" s="217"/>
      <c r="AL341" s="217"/>
      <c r="AM341" s="217"/>
      <c r="AN341" s="217"/>
      <c r="AO341" s="217"/>
      <c r="AP341" s="217"/>
      <c r="AQ341" s="217"/>
      <c r="AR341" s="217"/>
      <c r="AS341" s="217"/>
      <c r="AT341" s="217"/>
      <c r="AU341" s="217"/>
      <c r="AV341" s="217"/>
      <c r="AW341" s="217"/>
      <c r="AX341" s="217"/>
      <c r="AY341" s="217"/>
      <c r="AZ341" s="217"/>
      <c r="BA341" s="217"/>
      <c r="BB341" s="217"/>
      <c r="BC341" s="217"/>
      <c r="BD341" s="217"/>
      <c r="BE341" s="217"/>
      <c r="BF341" s="217"/>
      <c r="BG341" s="217"/>
      <c r="BH341" s="217"/>
      <c r="BI341" s="217"/>
      <c r="BJ341" s="217"/>
      <c r="BK341" s="217"/>
      <c r="BL341" s="217"/>
      <c r="BM341" s="220"/>
    </row>
    <row r="342" spans="1:65">
      <c r="A342" s="30"/>
      <c r="B342" s="3" t="s">
        <v>275</v>
      </c>
      <c r="C342" s="29"/>
      <c r="D342" s="219">
        <v>15.399999999999999</v>
      </c>
      <c r="E342" s="219">
        <v>16.524999999999999</v>
      </c>
      <c r="F342" s="219">
        <v>16.45</v>
      </c>
      <c r="G342" s="219">
        <v>17.492428794816995</v>
      </c>
      <c r="H342" s="219">
        <v>16.244999999999997</v>
      </c>
      <c r="I342" s="219">
        <v>16.355</v>
      </c>
      <c r="J342" s="219">
        <v>17</v>
      </c>
      <c r="K342" s="219">
        <v>15.05</v>
      </c>
      <c r="L342" s="219">
        <v>16.37</v>
      </c>
      <c r="M342" s="219">
        <v>15.45</v>
      </c>
      <c r="N342" s="219">
        <v>16.2</v>
      </c>
      <c r="O342" s="219">
        <v>16.11</v>
      </c>
      <c r="P342" s="219">
        <v>16.810000000000002</v>
      </c>
      <c r="Q342" s="219">
        <v>17.295000000000002</v>
      </c>
      <c r="R342" s="219">
        <v>16.55</v>
      </c>
      <c r="S342" s="219">
        <v>17.149999999999999</v>
      </c>
      <c r="T342" s="219">
        <v>17.591835</v>
      </c>
      <c r="U342" s="219">
        <v>15.995000000000001</v>
      </c>
      <c r="V342" s="219">
        <v>17.149999999999999</v>
      </c>
      <c r="W342" s="219">
        <v>16.95</v>
      </c>
      <c r="X342" s="219">
        <v>18</v>
      </c>
      <c r="Y342" s="219">
        <v>17.417001650975074</v>
      </c>
      <c r="Z342" s="219">
        <v>16.59</v>
      </c>
      <c r="AA342" s="216"/>
      <c r="AB342" s="217"/>
      <c r="AC342" s="217"/>
      <c r="AD342" s="217"/>
      <c r="AE342" s="217"/>
      <c r="AF342" s="217"/>
      <c r="AG342" s="217"/>
      <c r="AH342" s="217"/>
      <c r="AI342" s="217"/>
      <c r="AJ342" s="217"/>
      <c r="AK342" s="217"/>
      <c r="AL342" s="217"/>
      <c r="AM342" s="217"/>
      <c r="AN342" s="217"/>
      <c r="AO342" s="217"/>
      <c r="AP342" s="217"/>
      <c r="AQ342" s="217"/>
      <c r="AR342" s="217"/>
      <c r="AS342" s="217"/>
      <c r="AT342" s="217"/>
      <c r="AU342" s="217"/>
      <c r="AV342" s="217"/>
      <c r="AW342" s="217"/>
      <c r="AX342" s="217"/>
      <c r="AY342" s="217"/>
      <c r="AZ342" s="217"/>
      <c r="BA342" s="217"/>
      <c r="BB342" s="217"/>
      <c r="BC342" s="217"/>
      <c r="BD342" s="217"/>
      <c r="BE342" s="217"/>
      <c r="BF342" s="217"/>
      <c r="BG342" s="217"/>
      <c r="BH342" s="217"/>
      <c r="BI342" s="217"/>
      <c r="BJ342" s="217"/>
      <c r="BK342" s="217"/>
      <c r="BL342" s="217"/>
      <c r="BM342" s="220"/>
    </row>
    <row r="343" spans="1:65">
      <c r="A343" s="30"/>
      <c r="B343" s="3" t="s">
        <v>276</v>
      </c>
      <c r="C343" s="29"/>
      <c r="D343" s="24">
        <v>0.45460605656619524</v>
      </c>
      <c r="E343" s="24">
        <v>0.69618005333869359</v>
      </c>
      <c r="F343" s="24">
        <v>0.25298221281346972</v>
      </c>
      <c r="G343" s="24">
        <v>0.36401788774758836</v>
      </c>
      <c r="H343" s="24">
        <v>0.42999612401353898</v>
      </c>
      <c r="I343" s="24">
        <v>0.30702877172451892</v>
      </c>
      <c r="J343" s="24">
        <v>0.30983866769659363</v>
      </c>
      <c r="K343" s="24">
        <v>0.14491376746189413</v>
      </c>
      <c r="L343" s="24">
        <v>0.21039645117412725</v>
      </c>
      <c r="M343" s="24">
        <v>0.11690451944500185</v>
      </c>
      <c r="N343" s="24">
        <v>0.24426761280748305</v>
      </c>
      <c r="O343" s="24">
        <v>0.26693944381950468</v>
      </c>
      <c r="P343" s="24">
        <v>0.307093905290656</v>
      </c>
      <c r="Q343" s="24">
        <v>0.42074537034489912</v>
      </c>
      <c r="R343" s="24">
        <v>0.16329931618554505</v>
      </c>
      <c r="S343" s="24">
        <v>0.70071392165419344</v>
      </c>
      <c r="T343" s="24">
        <v>5.5844585987961236E-2</v>
      </c>
      <c r="U343" s="24">
        <v>0.18015733864227243</v>
      </c>
      <c r="V343" s="24">
        <v>0.46797435827190376</v>
      </c>
      <c r="W343" s="24">
        <v>0.21908902300206598</v>
      </c>
      <c r="X343" s="24">
        <v>0.5163977794943222</v>
      </c>
      <c r="Y343" s="24">
        <v>0.25867578380906814</v>
      </c>
      <c r="Z343" s="24">
        <v>0.34879315742523809</v>
      </c>
      <c r="AA343" s="146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3" t="s">
        <v>86</v>
      </c>
      <c r="C344" s="29"/>
      <c r="D344" s="13">
        <v>2.9456115976211356E-2</v>
      </c>
      <c r="E344" s="13">
        <v>4.1896492678356677E-2</v>
      </c>
      <c r="F344" s="13">
        <v>1.5425744683748152E-2</v>
      </c>
      <c r="G344" s="13">
        <v>2.0860756061995601E-2</v>
      </c>
      <c r="H344" s="13">
        <v>2.6447736997244831E-2</v>
      </c>
      <c r="I344" s="13">
        <v>1.8782347373033376E-2</v>
      </c>
      <c r="J344" s="13">
        <v>1.83336489761298E-2</v>
      </c>
      <c r="K344" s="13">
        <v>9.6288217582653889E-3</v>
      </c>
      <c r="L344" s="13">
        <v>1.2878787054119196E-2</v>
      </c>
      <c r="M344" s="13">
        <v>7.5584818606682222E-3</v>
      </c>
      <c r="N344" s="13">
        <v>1.5156211756410532E-2</v>
      </c>
      <c r="O344" s="13">
        <v>1.6547542751493217E-2</v>
      </c>
      <c r="P344" s="13">
        <v>1.8261282772486977E-2</v>
      </c>
      <c r="Q344" s="13">
        <v>2.4079284834694722E-2</v>
      </c>
      <c r="R344" s="13">
        <v>9.8769747692870006E-3</v>
      </c>
      <c r="S344" s="13">
        <v>4.0857954615404861E-2</v>
      </c>
      <c r="T344" s="13">
        <v>3.1753529670017701E-3</v>
      </c>
      <c r="U344" s="13">
        <v>1.1282162945972597E-2</v>
      </c>
      <c r="V344" s="13">
        <v>2.7287134593113917E-2</v>
      </c>
      <c r="W344" s="13">
        <v>1.2963847514915146E-2</v>
      </c>
      <c r="X344" s="13">
        <v>2.9230062990244651E-2</v>
      </c>
      <c r="Y344" s="13">
        <v>1.4919395750183077E-2</v>
      </c>
      <c r="Z344" s="13">
        <v>2.0896245077897439E-2</v>
      </c>
      <c r="AA344" s="146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3" t="s">
        <v>277</v>
      </c>
      <c r="C345" s="29"/>
      <c r="D345" s="13">
        <v>-6.7128130453391943E-2</v>
      </c>
      <c r="E345" s="13">
        <v>4.3987623520178598E-3</v>
      </c>
      <c r="F345" s="13">
        <v>-8.6977109785502105E-3</v>
      </c>
      <c r="G345" s="13">
        <v>5.4763133203060255E-2</v>
      </c>
      <c r="H345" s="13">
        <v>-1.7260789694690692E-2</v>
      </c>
      <c r="I345" s="13">
        <v>-1.1921458259920859E-2</v>
      </c>
      <c r="J345" s="13">
        <v>2.1524919784298824E-2</v>
      </c>
      <c r="K345" s="13">
        <v>-9.0298814038242692E-2</v>
      </c>
      <c r="L345" s="13">
        <v>-1.2525910875177848E-2</v>
      </c>
      <c r="M345" s="13">
        <v>-6.5113288402535163E-2</v>
      </c>
      <c r="N345" s="13">
        <v>-2.5823868410831619E-2</v>
      </c>
      <c r="O345" s="13">
        <v>-2.4917189487946079E-2</v>
      </c>
      <c r="P345" s="13">
        <v>1.6487814657157207E-2</v>
      </c>
      <c r="Q345" s="13">
        <v>5.6180203059032374E-2</v>
      </c>
      <c r="R345" s="13">
        <v>-6.3834277512397897E-4</v>
      </c>
      <c r="S345" s="13">
        <v>3.6636235165723452E-2</v>
      </c>
      <c r="T345" s="13">
        <v>6.3044215844736851E-2</v>
      </c>
      <c r="U345" s="13">
        <v>-3.4789915537143279E-2</v>
      </c>
      <c r="V345" s="13">
        <v>3.6636235165723452E-2</v>
      </c>
      <c r="W345" s="13">
        <v>2.1524919784298824E-2</v>
      </c>
      <c r="X345" s="13">
        <v>6.7866286954000765E-2</v>
      </c>
      <c r="Y345" s="13">
        <v>4.8013315318900407E-2</v>
      </c>
      <c r="Z345" s="13">
        <v>8.932156966444893E-3</v>
      </c>
      <c r="AA345" s="146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46" t="s">
        <v>278</v>
      </c>
      <c r="C346" s="47"/>
      <c r="D346" s="45">
        <v>1.71</v>
      </c>
      <c r="E346" s="45">
        <v>0.06</v>
      </c>
      <c r="F346" s="45">
        <v>0.26</v>
      </c>
      <c r="G346" s="45">
        <v>1.31</v>
      </c>
      <c r="H346" s="45">
        <v>0.47</v>
      </c>
      <c r="I346" s="45">
        <v>0.34</v>
      </c>
      <c r="J346" s="45">
        <v>0.49</v>
      </c>
      <c r="K346" s="45">
        <v>2.2799999999999998</v>
      </c>
      <c r="L346" s="45">
        <v>0.36</v>
      </c>
      <c r="M346" s="45">
        <v>1.66</v>
      </c>
      <c r="N346" s="45">
        <v>0.69</v>
      </c>
      <c r="O346" s="45">
        <v>0.66</v>
      </c>
      <c r="P346" s="45">
        <v>0.36</v>
      </c>
      <c r="Q346" s="45">
        <v>1.34</v>
      </c>
      <c r="R346" s="45">
        <v>0.06</v>
      </c>
      <c r="S346" s="45">
        <v>0.86</v>
      </c>
      <c r="T346" s="45">
        <v>1.51</v>
      </c>
      <c r="U346" s="45">
        <v>0.91</v>
      </c>
      <c r="V346" s="45">
        <v>0.86</v>
      </c>
      <c r="W346" s="45">
        <v>0.49</v>
      </c>
      <c r="X346" s="45" t="s">
        <v>279</v>
      </c>
      <c r="Y346" s="45">
        <v>1.1399999999999999</v>
      </c>
      <c r="Z346" s="45">
        <v>0.17</v>
      </c>
      <c r="AA346" s="146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B347" s="31" t="s">
        <v>325</v>
      </c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BM347" s="55"/>
    </row>
    <row r="348" spans="1:65">
      <c r="BM348" s="55"/>
    </row>
    <row r="349" spans="1:65" ht="15">
      <c r="B349" s="8" t="s">
        <v>533</v>
      </c>
      <c r="BM349" s="28" t="s">
        <v>66</v>
      </c>
    </row>
    <row r="350" spans="1:65" ht="15">
      <c r="A350" s="25" t="s">
        <v>5</v>
      </c>
      <c r="B350" s="18" t="s">
        <v>110</v>
      </c>
      <c r="C350" s="15" t="s">
        <v>111</v>
      </c>
      <c r="D350" s="16" t="s">
        <v>237</v>
      </c>
      <c r="E350" s="17" t="s">
        <v>237</v>
      </c>
      <c r="F350" s="17" t="s">
        <v>237</v>
      </c>
      <c r="G350" s="17" t="s">
        <v>237</v>
      </c>
      <c r="H350" s="17" t="s">
        <v>237</v>
      </c>
      <c r="I350" s="17" t="s">
        <v>237</v>
      </c>
      <c r="J350" s="17" t="s">
        <v>237</v>
      </c>
      <c r="K350" s="17" t="s">
        <v>237</v>
      </c>
      <c r="L350" s="17" t="s">
        <v>237</v>
      </c>
      <c r="M350" s="17" t="s">
        <v>237</v>
      </c>
      <c r="N350" s="146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1</v>
      </c>
    </row>
    <row r="351" spans="1:65">
      <c r="A351" s="30"/>
      <c r="B351" s="19" t="s">
        <v>238</v>
      </c>
      <c r="C351" s="9" t="s">
        <v>238</v>
      </c>
      <c r="D351" s="144" t="s">
        <v>244</v>
      </c>
      <c r="E351" s="145" t="s">
        <v>246</v>
      </c>
      <c r="F351" s="145" t="s">
        <v>251</v>
      </c>
      <c r="G351" s="145" t="s">
        <v>252</v>
      </c>
      <c r="H351" s="145" t="s">
        <v>253</v>
      </c>
      <c r="I351" s="145" t="s">
        <v>255</v>
      </c>
      <c r="J351" s="145" t="s">
        <v>256</v>
      </c>
      <c r="K351" s="145" t="s">
        <v>257</v>
      </c>
      <c r="L351" s="145" t="s">
        <v>259</v>
      </c>
      <c r="M351" s="145" t="s">
        <v>261</v>
      </c>
      <c r="N351" s="146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 t="s">
        <v>3</v>
      </c>
    </row>
    <row r="352" spans="1:65">
      <c r="A352" s="30"/>
      <c r="B352" s="19"/>
      <c r="C352" s="9"/>
      <c r="D352" s="10" t="s">
        <v>319</v>
      </c>
      <c r="E352" s="11" t="s">
        <v>319</v>
      </c>
      <c r="F352" s="11" t="s">
        <v>319</v>
      </c>
      <c r="G352" s="11" t="s">
        <v>319</v>
      </c>
      <c r="H352" s="11" t="s">
        <v>319</v>
      </c>
      <c r="I352" s="11" t="s">
        <v>318</v>
      </c>
      <c r="J352" s="11" t="s">
        <v>319</v>
      </c>
      <c r="K352" s="11" t="s">
        <v>318</v>
      </c>
      <c r="L352" s="11" t="s">
        <v>319</v>
      </c>
      <c r="M352" s="11" t="s">
        <v>319</v>
      </c>
      <c r="N352" s="146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2</v>
      </c>
    </row>
    <row r="353" spans="1:65">
      <c r="A353" s="30"/>
      <c r="B353" s="19"/>
      <c r="C353" s="9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146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3</v>
      </c>
    </row>
    <row r="354" spans="1:65">
      <c r="A354" s="30"/>
      <c r="B354" s="18">
        <v>1</v>
      </c>
      <c r="C354" s="14">
        <v>1</v>
      </c>
      <c r="D354" s="22">
        <v>5.21</v>
      </c>
      <c r="E354" s="22">
        <v>4.96</v>
      </c>
      <c r="F354" s="22">
        <v>5.3</v>
      </c>
      <c r="G354" s="22">
        <v>5.3</v>
      </c>
      <c r="H354" s="22">
        <v>4.96</v>
      </c>
      <c r="I354" s="22">
        <v>5.67</v>
      </c>
      <c r="J354" s="141">
        <v>5.9932749999999997</v>
      </c>
      <c r="K354" s="22">
        <v>5.24</v>
      </c>
      <c r="L354" s="147">
        <v>6</v>
      </c>
      <c r="M354" s="22">
        <v>5.1615089677332202</v>
      </c>
      <c r="N354" s="146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>
        <v>1</v>
      </c>
      <c r="C355" s="9">
        <v>2</v>
      </c>
      <c r="D355" s="11">
        <v>5.28</v>
      </c>
      <c r="E355" s="11">
        <v>5</v>
      </c>
      <c r="F355" s="11">
        <v>5.4</v>
      </c>
      <c r="G355" s="11">
        <v>5</v>
      </c>
      <c r="H355" s="11">
        <v>5.33</v>
      </c>
      <c r="I355" s="11">
        <v>5.5</v>
      </c>
      <c r="J355" s="142">
        <v>5.9812750000000001</v>
      </c>
      <c r="K355" s="11">
        <v>5.32</v>
      </c>
      <c r="L355" s="11">
        <v>5.2</v>
      </c>
      <c r="M355" s="11">
        <v>5.2340444626093898</v>
      </c>
      <c r="N355" s="146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35</v>
      </c>
    </row>
    <row r="356" spans="1:65">
      <c r="A356" s="30"/>
      <c r="B356" s="19">
        <v>1</v>
      </c>
      <c r="C356" s="9">
        <v>3</v>
      </c>
      <c r="D356" s="11">
        <v>5.24</v>
      </c>
      <c r="E356" s="11">
        <v>5.24</v>
      </c>
      <c r="F356" s="11">
        <v>5.5</v>
      </c>
      <c r="G356" s="11">
        <v>5.4</v>
      </c>
      <c r="H356" s="11">
        <v>5.22</v>
      </c>
      <c r="I356" s="11">
        <v>5.47</v>
      </c>
      <c r="J356" s="142">
        <v>6.0117750000000001</v>
      </c>
      <c r="K356" s="11">
        <v>5.37</v>
      </c>
      <c r="L356" s="11">
        <v>5.4</v>
      </c>
      <c r="M356" s="11">
        <v>5.171081494767078</v>
      </c>
      <c r="N356" s="146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16</v>
      </c>
    </row>
    <row r="357" spans="1:65">
      <c r="A357" s="30"/>
      <c r="B357" s="19">
        <v>1</v>
      </c>
      <c r="C357" s="9">
        <v>4</v>
      </c>
      <c r="D357" s="11">
        <v>5.35</v>
      </c>
      <c r="E357" s="11">
        <v>5.57</v>
      </c>
      <c r="F357" s="11">
        <v>5.3</v>
      </c>
      <c r="G357" s="11">
        <v>5.3</v>
      </c>
      <c r="H357" s="11">
        <v>5.0199999999999996</v>
      </c>
      <c r="I357" s="11">
        <v>5.37</v>
      </c>
      <c r="J357" s="142">
        <v>5.9807750000000004</v>
      </c>
      <c r="K357" s="11">
        <v>5.46</v>
      </c>
      <c r="L357" s="11">
        <v>5.3</v>
      </c>
      <c r="M357" s="11">
        <v>5.1409900889389348</v>
      </c>
      <c r="N357" s="146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5.2881131552107528</v>
      </c>
    </row>
    <row r="358" spans="1:65">
      <c r="A358" s="30"/>
      <c r="B358" s="19">
        <v>1</v>
      </c>
      <c r="C358" s="9">
        <v>5</v>
      </c>
      <c r="D358" s="11">
        <v>5.35</v>
      </c>
      <c r="E358" s="11">
        <v>5.73</v>
      </c>
      <c r="F358" s="11">
        <v>5.2</v>
      </c>
      <c r="G358" s="11">
        <v>5.0999999999999996</v>
      </c>
      <c r="H358" s="11">
        <v>5.2</v>
      </c>
      <c r="I358" s="11">
        <v>5.6</v>
      </c>
      <c r="J358" s="142">
        <v>5.9667750000000002</v>
      </c>
      <c r="K358" s="11">
        <v>4.95</v>
      </c>
      <c r="L358" s="11">
        <v>5.3</v>
      </c>
      <c r="M358" s="11">
        <v>5.1755375786710101</v>
      </c>
      <c r="N358" s="146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33</v>
      </c>
    </row>
    <row r="359" spans="1:65">
      <c r="A359" s="30"/>
      <c r="B359" s="19">
        <v>1</v>
      </c>
      <c r="C359" s="9">
        <v>6</v>
      </c>
      <c r="D359" s="11">
        <v>5.74</v>
      </c>
      <c r="E359" s="11">
        <v>4.93</v>
      </c>
      <c r="F359" s="11">
        <v>5.3</v>
      </c>
      <c r="G359" s="11">
        <v>4.9000000000000004</v>
      </c>
      <c r="H359" s="11">
        <v>5.38</v>
      </c>
      <c r="I359" s="11">
        <v>5.63</v>
      </c>
      <c r="J359" s="142">
        <v>6.0142749999999996</v>
      </c>
      <c r="K359" s="11">
        <v>5.26</v>
      </c>
      <c r="L359" s="11">
        <v>5.5</v>
      </c>
      <c r="M359" s="11">
        <v>5.0849477886610295</v>
      </c>
      <c r="N359" s="146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20" t="s">
        <v>274</v>
      </c>
      <c r="C360" s="12"/>
      <c r="D360" s="23">
        <v>5.3616666666666672</v>
      </c>
      <c r="E360" s="23">
        <v>5.2383333333333342</v>
      </c>
      <c r="F360" s="23">
        <v>5.333333333333333</v>
      </c>
      <c r="G360" s="23">
        <v>5.166666666666667</v>
      </c>
      <c r="H360" s="23">
        <v>5.1849999999999996</v>
      </c>
      <c r="I360" s="23">
        <v>5.54</v>
      </c>
      <c r="J360" s="23">
        <v>5.9913583333333333</v>
      </c>
      <c r="K360" s="23">
        <v>5.2666666666666666</v>
      </c>
      <c r="L360" s="23">
        <v>5.45</v>
      </c>
      <c r="M360" s="23">
        <v>5.1613517302301108</v>
      </c>
      <c r="N360" s="146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275</v>
      </c>
      <c r="C361" s="29"/>
      <c r="D361" s="11">
        <v>5.3149999999999995</v>
      </c>
      <c r="E361" s="11">
        <v>5.12</v>
      </c>
      <c r="F361" s="11">
        <v>5.3</v>
      </c>
      <c r="G361" s="11">
        <v>5.1999999999999993</v>
      </c>
      <c r="H361" s="11">
        <v>5.21</v>
      </c>
      <c r="I361" s="11">
        <v>5.55</v>
      </c>
      <c r="J361" s="11">
        <v>5.9872750000000003</v>
      </c>
      <c r="K361" s="11">
        <v>5.29</v>
      </c>
      <c r="L361" s="11">
        <v>5.35</v>
      </c>
      <c r="M361" s="11">
        <v>5.1662952312501496</v>
      </c>
      <c r="N361" s="146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276</v>
      </c>
      <c r="C362" s="29"/>
      <c r="D362" s="24">
        <v>0.19384701872008939</v>
      </c>
      <c r="E362" s="24">
        <v>0.34090565654835769</v>
      </c>
      <c r="F362" s="24">
        <v>0.10327955589886449</v>
      </c>
      <c r="G362" s="24">
        <v>0.19663841605003499</v>
      </c>
      <c r="H362" s="24">
        <v>0.1663430190900719</v>
      </c>
      <c r="I362" s="24">
        <v>0.11313708498984754</v>
      </c>
      <c r="J362" s="24">
        <v>1.8781418121820825E-2</v>
      </c>
      <c r="K362" s="24">
        <v>0.17431771759252315</v>
      </c>
      <c r="L362" s="24">
        <v>0.28809720581775872</v>
      </c>
      <c r="M362" s="24">
        <v>4.8646322372185483E-2</v>
      </c>
      <c r="N362" s="198"/>
      <c r="O362" s="199"/>
      <c r="P362" s="199"/>
      <c r="Q362" s="199"/>
      <c r="R362" s="199"/>
      <c r="S362" s="199"/>
      <c r="T362" s="199"/>
      <c r="U362" s="199"/>
      <c r="V362" s="199"/>
      <c r="W362" s="199"/>
      <c r="X362" s="199"/>
      <c r="Y362" s="199"/>
      <c r="Z362" s="199"/>
      <c r="AA362" s="199"/>
      <c r="AB362" s="199"/>
      <c r="AC362" s="199"/>
      <c r="AD362" s="199"/>
      <c r="AE362" s="199"/>
      <c r="AF362" s="199"/>
      <c r="AG362" s="199"/>
      <c r="AH362" s="199"/>
      <c r="AI362" s="199"/>
      <c r="AJ362" s="199"/>
      <c r="AK362" s="199"/>
      <c r="AL362" s="199"/>
      <c r="AM362" s="199"/>
      <c r="AN362" s="199"/>
      <c r="AO362" s="199"/>
      <c r="AP362" s="199"/>
      <c r="AQ362" s="199"/>
      <c r="AR362" s="199"/>
      <c r="AS362" s="199"/>
      <c r="AT362" s="199"/>
      <c r="AU362" s="199"/>
      <c r="AV362" s="199"/>
      <c r="AW362" s="199"/>
      <c r="AX362" s="199"/>
      <c r="AY362" s="199"/>
      <c r="AZ362" s="199"/>
      <c r="BA362" s="199"/>
      <c r="BB362" s="199"/>
      <c r="BC362" s="199"/>
      <c r="BD362" s="199"/>
      <c r="BE362" s="199"/>
      <c r="BF362" s="199"/>
      <c r="BG362" s="199"/>
      <c r="BH362" s="199"/>
      <c r="BI362" s="199"/>
      <c r="BJ362" s="199"/>
      <c r="BK362" s="199"/>
      <c r="BL362" s="199"/>
      <c r="BM362" s="56"/>
    </row>
    <row r="363" spans="1:65">
      <c r="A363" s="30"/>
      <c r="B363" s="3" t="s">
        <v>86</v>
      </c>
      <c r="C363" s="29"/>
      <c r="D363" s="13">
        <v>3.6154246575086611E-2</v>
      </c>
      <c r="E363" s="13">
        <v>6.5079030839648291E-2</v>
      </c>
      <c r="F363" s="13">
        <v>1.9364916731037095E-2</v>
      </c>
      <c r="G363" s="13">
        <v>3.8059048267748703E-2</v>
      </c>
      <c r="H363" s="13">
        <v>3.2081585166841259E-2</v>
      </c>
      <c r="I363" s="13">
        <v>2.042185649636237E-2</v>
      </c>
      <c r="J363" s="13">
        <v>3.1347512662244078E-3</v>
      </c>
      <c r="K363" s="13">
        <v>3.3098300808706925E-2</v>
      </c>
      <c r="L363" s="13">
        <v>5.2861872627111686E-2</v>
      </c>
      <c r="M363" s="13">
        <v>9.4251128221437188E-3</v>
      </c>
      <c r="N363" s="146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3" t="s">
        <v>277</v>
      </c>
      <c r="C364" s="29"/>
      <c r="D364" s="13">
        <v>1.3909216633051225E-2</v>
      </c>
      <c r="E364" s="13">
        <v>-9.4135319000061557E-3</v>
      </c>
      <c r="F364" s="13">
        <v>8.551287915997241E-3</v>
      </c>
      <c r="G364" s="13">
        <v>-2.2965939831377513E-2</v>
      </c>
      <c r="H364" s="13">
        <v>-1.9499044779166308E-2</v>
      </c>
      <c r="I364" s="13">
        <v>4.763265032274222E-2</v>
      </c>
      <c r="J364" s="13">
        <v>0.13298603064679559</v>
      </c>
      <c r="K364" s="13">
        <v>-4.0556031829526162E-3</v>
      </c>
      <c r="L364" s="13">
        <v>3.061334733915988E-2</v>
      </c>
      <c r="M364" s="13">
        <v>-2.3971012204180075E-2</v>
      </c>
      <c r="N364" s="146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30"/>
      <c r="B365" s="46" t="s">
        <v>278</v>
      </c>
      <c r="C365" s="47"/>
      <c r="D365" s="45">
        <v>0.33</v>
      </c>
      <c r="E365" s="45">
        <v>0.33</v>
      </c>
      <c r="F365" s="45">
        <v>0.18</v>
      </c>
      <c r="G365" s="45">
        <v>0.72</v>
      </c>
      <c r="H365" s="45">
        <v>0.62</v>
      </c>
      <c r="I365" s="45">
        <v>1.3</v>
      </c>
      <c r="J365" s="45">
        <v>3.75</v>
      </c>
      <c r="K365" s="45">
        <v>0.18</v>
      </c>
      <c r="L365" s="45">
        <v>0.81</v>
      </c>
      <c r="M365" s="45">
        <v>0.75</v>
      </c>
      <c r="N365" s="146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B366" s="31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BM366" s="55"/>
    </row>
    <row r="367" spans="1:65" ht="15">
      <c r="B367" s="8" t="s">
        <v>534</v>
      </c>
      <c r="BM367" s="28" t="s">
        <v>317</v>
      </c>
    </row>
    <row r="368" spans="1:65" ht="15">
      <c r="A368" s="25" t="s">
        <v>81</v>
      </c>
      <c r="B368" s="18" t="s">
        <v>110</v>
      </c>
      <c r="C368" s="15" t="s">
        <v>111</v>
      </c>
      <c r="D368" s="16" t="s">
        <v>237</v>
      </c>
      <c r="E368" s="17" t="s">
        <v>237</v>
      </c>
      <c r="F368" s="17" t="s">
        <v>237</v>
      </c>
      <c r="G368" s="17" t="s">
        <v>237</v>
      </c>
      <c r="H368" s="17" t="s">
        <v>237</v>
      </c>
      <c r="I368" s="17" t="s">
        <v>237</v>
      </c>
      <c r="J368" s="17" t="s">
        <v>237</v>
      </c>
      <c r="K368" s="17" t="s">
        <v>237</v>
      </c>
      <c r="L368" s="17" t="s">
        <v>237</v>
      </c>
      <c r="M368" s="17" t="s">
        <v>237</v>
      </c>
      <c r="N368" s="17" t="s">
        <v>237</v>
      </c>
      <c r="O368" s="17" t="s">
        <v>237</v>
      </c>
      <c r="P368" s="17" t="s">
        <v>237</v>
      </c>
      <c r="Q368" s="17" t="s">
        <v>237</v>
      </c>
      <c r="R368" s="17" t="s">
        <v>237</v>
      </c>
      <c r="S368" s="17" t="s">
        <v>237</v>
      </c>
      <c r="T368" s="17" t="s">
        <v>237</v>
      </c>
      <c r="U368" s="17" t="s">
        <v>237</v>
      </c>
      <c r="V368" s="17" t="s">
        <v>237</v>
      </c>
      <c r="W368" s="146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 t="s">
        <v>238</v>
      </c>
      <c r="C369" s="9" t="s">
        <v>238</v>
      </c>
      <c r="D369" s="144" t="s">
        <v>240</v>
      </c>
      <c r="E369" s="145" t="s">
        <v>241</v>
      </c>
      <c r="F369" s="145" t="s">
        <v>242</v>
      </c>
      <c r="G369" s="145" t="s">
        <v>243</v>
      </c>
      <c r="H369" s="145" t="s">
        <v>244</v>
      </c>
      <c r="I369" s="145" t="s">
        <v>246</v>
      </c>
      <c r="J369" s="145" t="s">
        <v>247</v>
      </c>
      <c r="K369" s="145" t="s">
        <v>248</v>
      </c>
      <c r="L369" s="145" t="s">
        <v>249</v>
      </c>
      <c r="M369" s="145" t="s">
        <v>250</v>
      </c>
      <c r="N369" s="145" t="s">
        <v>252</v>
      </c>
      <c r="O369" s="145" t="s">
        <v>253</v>
      </c>
      <c r="P369" s="145" t="s">
        <v>254</v>
      </c>
      <c r="Q369" s="145" t="s">
        <v>255</v>
      </c>
      <c r="R369" s="145" t="s">
        <v>257</v>
      </c>
      <c r="S369" s="145" t="s">
        <v>258</v>
      </c>
      <c r="T369" s="145" t="s">
        <v>260</v>
      </c>
      <c r="U369" s="145" t="s">
        <v>261</v>
      </c>
      <c r="V369" s="145" t="s">
        <v>267</v>
      </c>
      <c r="W369" s="146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 t="s">
        <v>3</v>
      </c>
    </row>
    <row r="370" spans="1:65">
      <c r="A370" s="30"/>
      <c r="B370" s="19"/>
      <c r="C370" s="9"/>
      <c r="D370" s="10" t="s">
        <v>318</v>
      </c>
      <c r="E370" s="11" t="s">
        <v>318</v>
      </c>
      <c r="F370" s="11" t="s">
        <v>319</v>
      </c>
      <c r="G370" s="11" t="s">
        <v>115</v>
      </c>
      <c r="H370" s="11" t="s">
        <v>319</v>
      </c>
      <c r="I370" s="11" t="s">
        <v>319</v>
      </c>
      <c r="J370" s="11" t="s">
        <v>318</v>
      </c>
      <c r="K370" s="11" t="s">
        <v>319</v>
      </c>
      <c r="L370" s="11" t="s">
        <v>318</v>
      </c>
      <c r="M370" s="11" t="s">
        <v>318</v>
      </c>
      <c r="N370" s="11" t="s">
        <v>319</v>
      </c>
      <c r="O370" s="11" t="s">
        <v>319</v>
      </c>
      <c r="P370" s="11" t="s">
        <v>318</v>
      </c>
      <c r="Q370" s="11" t="s">
        <v>318</v>
      </c>
      <c r="R370" s="11" t="s">
        <v>318</v>
      </c>
      <c r="S370" s="11" t="s">
        <v>318</v>
      </c>
      <c r="T370" s="11" t="s">
        <v>318</v>
      </c>
      <c r="U370" s="11" t="s">
        <v>319</v>
      </c>
      <c r="V370" s="11" t="s">
        <v>318</v>
      </c>
      <c r="W370" s="146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9"/>
      <c r="C371" s="9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146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2</v>
      </c>
    </row>
    <row r="372" spans="1:65">
      <c r="A372" s="30"/>
      <c r="B372" s="18">
        <v>1</v>
      </c>
      <c r="C372" s="14">
        <v>1</v>
      </c>
      <c r="D372" s="141" t="s">
        <v>104</v>
      </c>
      <c r="E372" s="22">
        <v>7.0000000000000007E-2</v>
      </c>
      <c r="F372" s="141">
        <v>1.5</v>
      </c>
      <c r="G372" s="22">
        <v>0.73158374144249461</v>
      </c>
      <c r="H372" s="141">
        <v>1.8</v>
      </c>
      <c r="I372" s="22">
        <v>0.25</v>
      </c>
      <c r="J372" s="22">
        <v>0.06</v>
      </c>
      <c r="K372" s="141">
        <v>1.6</v>
      </c>
      <c r="L372" s="22">
        <v>0.08</v>
      </c>
      <c r="M372" s="22">
        <v>0.11</v>
      </c>
      <c r="N372" s="22">
        <v>0.06</v>
      </c>
      <c r="O372" s="22">
        <v>0.17</v>
      </c>
      <c r="P372" s="22">
        <v>0.4</v>
      </c>
      <c r="Q372" s="22">
        <v>0.55000000000000004</v>
      </c>
      <c r="R372" s="22">
        <v>0.1</v>
      </c>
      <c r="S372" s="22">
        <v>0.09</v>
      </c>
      <c r="T372" s="141">
        <v>4.2</v>
      </c>
      <c r="U372" s="141" t="s">
        <v>96</v>
      </c>
      <c r="V372" s="141" t="s">
        <v>326</v>
      </c>
      <c r="W372" s="146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</v>
      </c>
    </row>
    <row r="373" spans="1:65">
      <c r="A373" s="30"/>
      <c r="B373" s="19">
        <v>1</v>
      </c>
      <c r="C373" s="9">
        <v>2</v>
      </c>
      <c r="D373" s="142" t="s">
        <v>104</v>
      </c>
      <c r="E373" s="11">
        <v>0.05</v>
      </c>
      <c r="F373" s="142">
        <v>1.5</v>
      </c>
      <c r="G373" s="11">
        <v>0.59129335964249441</v>
      </c>
      <c r="H373" s="142">
        <v>1.8</v>
      </c>
      <c r="I373" s="11">
        <v>0.27</v>
      </c>
      <c r="J373" s="11">
        <v>0.06</v>
      </c>
      <c r="K373" s="142">
        <v>1.5</v>
      </c>
      <c r="L373" s="11">
        <v>0.09</v>
      </c>
      <c r="M373" s="11">
        <v>0.1</v>
      </c>
      <c r="N373" s="11">
        <v>0.11</v>
      </c>
      <c r="O373" s="11">
        <v>0.16</v>
      </c>
      <c r="P373" s="11">
        <v>0.3</v>
      </c>
      <c r="Q373" s="148">
        <v>0.81</v>
      </c>
      <c r="R373" s="11">
        <v>0.15</v>
      </c>
      <c r="S373" s="11">
        <v>0.12</v>
      </c>
      <c r="T373" s="142">
        <v>4</v>
      </c>
      <c r="U373" s="142" t="s">
        <v>96</v>
      </c>
      <c r="V373" s="142" t="s">
        <v>326</v>
      </c>
      <c r="W373" s="146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4</v>
      </c>
    </row>
    <row r="374" spans="1:65">
      <c r="A374" s="30"/>
      <c r="B374" s="19">
        <v>1</v>
      </c>
      <c r="C374" s="9">
        <v>3</v>
      </c>
      <c r="D374" s="142" t="s">
        <v>104</v>
      </c>
      <c r="E374" s="142" t="s">
        <v>326</v>
      </c>
      <c r="F374" s="142">
        <v>1.5</v>
      </c>
      <c r="G374" s="11">
        <v>0.60882603494249443</v>
      </c>
      <c r="H374" s="142">
        <v>1.8</v>
      </c>
      <c r="I374" s="11">
        <v>0.24</v>
      </c>
      <c r="J374" s="11">
        <v>0.05</v>
      </c>
      <c r="K374" s="142">
        <v>1.6</v>
      </c>
      <c r="L374" s="11">
        <v>0.09</v>
      </c>
      <c r="M374" s="11">
        <v>0.11</v>
      </c>
      <c r="N374" s="11">
        <v>0.14000000000000001</v>
      </c>
      <c r="O374" s="11">
        <v>0.18</v>
      </c>
      <c r="P374" s="11">
        <v>0.3</v>
      </c>
      <c r="Q374" s="11">
        <v>0.41</v>
      </c>
      <c r="R374" s="148">
        <v>0.2</v>
      </c>
      <c r="S374" s="11">
        <v>0.09</v>
      </c>
      <c r="T374" s="142">
        <v>4.0999999999999996</v>
      </c>
      <c r="U374" s="142" t="s">
        <v>96</v>
      </c>
      <c r="V374" s="142" t="s">
        <v>326</v>
      </c>
      <c r="W374" s="146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16</v>
      </c>
    </row>
    <row r="375" spans="1:65">
      <c r="A375" s="30"/>
      <c r="B375" s="19">
        <v>1</v>
      </c>
      <c r="C375" s="9">
        <v>4</v>
      </c>
      <c r="D375" s="142" t="s">
        <v>104</v>
      </c>
      <c r="E375" s="11">
        <v>0.05</v>
      </c>
      <c r="F375" s="142">
        <v>1.6</v>
      </c>
      <c r="G375" s="11">
        <v>0.66933238584249444</v>
      </c>
      <c r="H375" s="142">
        <v>1.8</v>
      </c>
      <c r="I375" s="11">
        <v>0.27</v>
      </c>
      <c r="J375" s="11">
        <v>0.06</v>
      </c>
      <c r="K375" s="142">
        <v>1.5</v>
      </c>
      <c r="L375" s="11">
        <v>0.09</v>
      </c>
      <c r="M375" s="11">
        <v>0.11</v>
      </c>
      <c r="N375" s="11">
        <v>0.2</v>
      </c>
      <c r="O375" s="11">
        <v>0.16</v>
      </c>
      <c r="P375" s="11">
        <v>0.3</v>
      </c>
      <c r="Q375" s="11">
        <v>0.22</v>
      </c>
      <c r="R375" s="11">
        <v>0.1</v>
      </c>
      <c r="S375" s="11">
        <v>0.11</v>
      </c>
      <c r="T375" s="142">
        <v>4.2</v>
      </c>
      <c r="U375" s="142" t="s">
        <v>96</v>
      </c>
      <c r="V375" s="142" t="s">
        <v>326</v>
      </c>
      <c r="W375" s="146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0.202044503456319</v>
      </c>
    </row>
    <row r="376" spans="1:65">
      <c r="A376" s="30"/>
      <c r="B376" s="19">
        <v>1</v>
      </c>
      <c r="C376" s="9">
        <v>5</v>
      </c>
      <c r="D376" s="142" t="s">
        <v>104</v>
      </c>
      <c r="E376" s="11">
        <v>0.06</v>
      </c>
      <c r="F376" s="142">
        <v>1.5</v>
      </c>
      <c r="G376" s="11">
        <v>0.71730668004249454</v>
      </c>
      <c r="H376" s="142">
        <v>1.8</v>
      </c>
      <c r="I376" s="11">
        <v>0.28000000000000003</v>
      </c>
      <c r="J376" s="11">
        <v>0.06</v>
      </c>
      <c r="K376" s="142">
        <v>1.5</v>
      </c>
      <c r="L376" s="11">
        <v>0.09</v>
      </c>
      <c r="M376" s="11">
        <v>0.12</v>
      </c>
      <c r="N376" s="11">
        <v>0.15</v>
      </c>
      <c r="O376" s="11">
        <v>0.17</v>
      </c>
      <c r="P376" s="11">
        <v>0.3</v>
      </c>
      <c r="Q376" s="11">
        <v>0.28000000000000003</v>
      </c>
      <c r="R376" s="11">
        <v>0.1</v>
      </c>
      <c r="S376" s="11">
        <v>0.11</v>
      </c>
      <c r="T376" s="142">
        <v>4.0999999999999996</v>
      </c>
      <c r="U376" s="142" t="s">
        <v>96</v>
      </c>
      <c r="V376" s="142" t="s">
        <v>326</v>
      </c>
      <c r="W376" s="146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10</v>
      </c>
    </row>
    <row r="377" spans="1:65">
      <c r="A377" s="30"/>
      <c r="B377" s="19">
        <v>1</v>
      </c>
      <c r="C377" s="9">
        <v>6</v>
      </c>
      <c r="D377" s="142" t="s">
        <v>104</v>
      </c>
      <c r="E377" s="11">
        <v>0.05</v>
      </c>
      <c r="F377" s="142">
        <v>1.5</v>
      </c>
      <c r="G377" s="11">
        <v>0.68686204694249442</v>
      </c>
      <c r="H377" s="142">
        <v>1.8</v>
      </c>
      <c r="I377" s="11">
        <v>0.28999999999999998</v>
      </c>
      <c r="J377" s="11">
        <v>0.06</v>
      </c>
      <c r="K377" s="142">
        <v>1.5</v>
      </c>
      <c r="L377" s="11">
        <v>0.09</v>
      </c>
      <c r="M377" s="11">
        <v>0.11</v>
      </c>
      <c r="N377" s="11">
        <v>0.1</v>
      </c>
      <c r="O377" s="11">
        <v>0.18</v>
      </c>
      <c r="P377" s="11">
        <v>0.3</v>
      </c>
      <c r="Q377" s="11">
        <v>0.33</v>
      </c>
      <c r="R377" s="11">
        <v>0.09</v>
      </c>
      <c r="S377" s="11">
        <v>7.0000000000000007E-2</v>
      </c>
      <c r="T377" s="142">
        <v>4.2</v>
      </c>
      <c r="U377" s="142" t="s">
        <v>96</v>
      </c>
      <c r="V377" s="142" t="s">
        <v>326</v>
      </c>
      <c r="W377" s="146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20" t="s">
        <v>274</v>
      </c>
      <c r="C378" s="12"/>
      <c r="D378" s="23" t="s">
        <v>740</v>
      </c>
      <c r="E378" s="23">
        <v>5.6000000000000008E-2</v>
      </c>
      <c r="F378" s="23">
        <v>1.5166666666666666</v>
      </c>
      <c r="G378" s="23">
        <v>0.66753404147582784</v>
      </c>
      <c r="H378" s="23">
        <v>1.8</v>
      </c>
      <c r="I378" s="23">
        <v>0.26666666666666666</v>
      </c>
      <c r="J378" s="23">
        <v>5.8333333333333327E-2</v>
      </c>
      <c r="K378" s="23">
        <v>1.5333333333333332</v>
      </c>
      <c r="L378" s="23">
        <v>8.8333333333333319E-2</v>
      </c>
      <c r="M378" s="23">
        <v>0.11</v>
      </c>
      <c r="N378" s="23">
        <v>0.12666666666666668</v>
      </c>
      <c r="O378" s="23">
        <v>0.17</v>
      </c>
      <c r="P378" s="23">
        <v>0.31666666666666671</v>
      </c>
      <c r="Q378" s="23">
        <v>0.43333333333333335</v>
      </c>
      <c r="R378" s="23">
        <v>0.12333333333333334</v>
      </c>
      <c r="S378" s="23">
        <v>9.8333333333333342E-2</v>
      </c>
      <c r="T378" s="23">
        <v>4.1333333333333337</v>
      </c>
      <c r="U378" s="23" t="s">
        <v>740</v>
      </c>
      <c r="V378" s="23" t="s">
        <v>740</v>
      </c>
      <c r="W378" s="146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275</v>
      </c>
      <c r="C379" s="29"/>
      <c r="D379" s="11" t="s">
        <v>740</v>
      </c>
      <c r="E379" s="11">
        <v>0.05</v>
      </c>
      <c r="F379" s="11">
        <v>1.5</v>
      </c>
      <c r="G379" s="11">
        <v>0.67809721639249443</v>
      </c>
      <c r="H379" s="11">
        <v>1.8</v>
      </c>
      <c r="I379" s="11">
        <v>0.27</v>
      </c>
      <c r="J379" s="11">
        <v>0.06</v>
      </c>
      <c r="K379" s="11">
        <v>1.5</v>
      </c>
      <c r="L379" s="11">
        <v>0.09</v>
      </c>
      <c r="M379" s="11">
        <v>0.11</v>
      </c>
      <c r="N379" s="11">
        <v>0.125</v>
      </c>
      <c r="O379" s="11">
        <v>0.17</v>
      </c>
      <c r="P379" s="11">
        <v>0.3</v>
      </c>
      <c r="Q379" s="11">
        <v>0.37</v>
      </c>
      <c r="R379" s="11">
        <v>0.1</v>
      </c>
      <c r="S379" s="11">
        <v>0.1</v>
      </c>
      <c r="T379" s="11">
        <v>4.1500000000000004</v>
      </c>
      <c r="U379" s="11" t="s">
        <v>740</v>
      </c>
      <c r="V379" s="11" t="s">
        <v>740</v>
      </c>
      <c r="W379" s="146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276</v>
      </c>
      <c r="C380" s="29"/>
      <c r="D380" s="24" t="s">
        <v>740</v>
      </c>
      <c r="E380" s="24">
        <v>8.9442719099991214E-3</v>
      </c>
      <c r="F380" s="24">
        <v>4.0824829046386339E-2</v>
      </c>
      <c r="G380" s="24">
        <v>5.6948673471852139E-2</v>
      </c>
      <c r="H380" s="24">
        <v>0</v>
      </c>
      <c r="I380" s="24">
        <v>1.8618986725025256E-2</v>
      </c>
      <c r="J380" s="24">
        <v>4.082482904638628E-3</v>
      </c>
      <c r="K380" s="24">
        <v>5.1639777949432267E-2</v>
      </c>
      <c r="L380" s="24">
        <v>4.0824829046386289E-3</v>
      </c>
      <c r="M380" s="24">
        <v>6.3245553203367553E-3</v>
      </c>
      <c r="N380" s="24">
        <v>4.8027769744874348E-2</v>
      </c>
      <c r="O380" s="24">
        <v>8.9442719099991543E-3</v>
      </c>
      <c r="P380" s="24">
        <v>4.0824829046385958E-2</v>
      </c>
      <c r="Q380" s="24">
        <v>0.21713283184877102</v>
      </c>
      <c r="R380" s="24">
        <v>4.3204937989385794E-2</v>
      </c>
      <c r="S380" s="24">
        <v>1.8348478592697115E-2</v>
      </c>
      <c r="T380" s="24">
        <v>8.1649658092772748E-2</v>
      </c>
      <c r="U380" s="24" t="s">
        <v>740</v>
      </c>
      <c r="V380" s="24" t="s">
        <v>740</v>
      </c>
      <c r="W380" s="146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86</v>
      </c>
      <c r="C381" s="29"/>
      <c r="D381" s="13" t="s">
        <v>740</v>
      </c>
      <c r="E381" s="13">
        <v>0.15971914124998429</v>
      </c>
      <c r="F381" s="13">
        <v>2.6917469700914069E-2</v>
      </c>
      <c r="G381" s="13">
        <v>8.5312013970023595E-2</v>
      </c>
      <c r="H381" s="13">
        <v>0</v>
      </c>
      <c r="I381" s="13">
        <v>6.9821200218844706E-2</v>
      </c>
      <c r="J381" s="13">
        <v>6.9985421222376484E-2</v>
      </c>
      <c r="K381" s="13">
        <v>3.3678116053977566E-2</v>
      </c>
      <c r="L381" s="13">
        <v>4.6216787599682597E-2</v>
      </c>
      <c r="M381" s="13">
        <v>5.7495957457606869E-2</v>
      </c>
      <c r="N381" s="13">
        <v>0.37916660324900797</v>
      </c>
      <c r="O381" s="13">
        <v>5.2613364176465609E-2</v>
      </c>
      <c r="P381" s="13">
        <v>0.12892051277806091</v>
      </c>
      <c r="Q381" s="13">
        <v>0.50107576580485624</v>
      </c>
      <c r="R381" s="13">
        <v>0.35031030802204699</v>
      </c>
      <c r="S381" s="13">
        <v>0.18659469755285199</v>
      </c>
      <c r="T381" s="13">
        <v>1.975394953857405E-2</v>
      </c>
      <c r="U381" s="13" t="s">
        <v>740</v>
      </c>
      <c r="V381" s="13" t="s">
        <v>740</v>
      </c>
      <c r="W381" s="146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3" t="s">
        <v>277</v>
      </c>
      <c r="C382" s="29"/>
      <c r="D382" s="13" t="s">
        <v>740</v>
      </c>
      <c r="E382" s="13">
        <v>-0.72283334096189888</v>
      </c>
      <c r="F382" s="13">
        <v>6.5065970156152373</v>
      </c>
      <c r="G382" s="13">
        <v>2.3038960726795783</v>
      </c>
      <c r="H382" s="13">
        <v>7.908928326224677</v>
      </c>
      <c r="I382" s="13">
        <v>0.3198412335147669</v>
      </c>
      <c r="J382" s="13">
        <v>-0.71128473016864469</v>
      </c>
      <c r="K382" s="13">
        <v>6.5890870927099092</v>
      </c>
      <c r="L382" s="13">
        <v>-0.56280259139823352</v>
      </c>
      <c r="M382" s="13">
        <v>-0.45556549117515865</v>
      </c>
      <c r="N382" s="13">
        <v>-0.37307541408048561</v>
      </c>
      <c r="O382" s="13">
        <v>-0.15860121363433599</v>
      </c>
      <c r="P382" s="13">
        <v>0.56731146479878602</v>
      </c>
      <c r="Q382" s="13">
        <v>1.1447420044614964</v>
      </c>
      <c r="R382" s="13">
        <v>-0.3895734294994202</v>
      </c>
      <c r="S382" s="13">
        <v>-0.51330854514142965</v>
      </c>
      <c r="T382" s="13">
        <v>19.457539119478891</v>
      </c>
      <c r="U382" s="13" t="s">
        <v>740</v>
      </c>
      <c r="V382" s="13" t="s">
        <v>740</v>
      </c>
      <c r="W382" s="146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30"/>
      <c r="B383" s="46" t="s">
        <v>278</v>
      </c>
      <c r="C383" s="47"/>
      <c r="D383" s="45">
        <v>0.67</v>
      </c>
      <c r="E383" s="45">
        <v>0.67</v>
      </c>
      <c r="F383" s="45">
        <v>12.23</v>
      </c>
      <c r="G383" s="45">
        <v>4.76</v>
      </c>
      <c r="H383" s="45">
        <v>14.72</v>
      </c>
      <c r="I383" s="45">
        <v>1.23</v>
      </c>
      <c r="J383" s="45">
        <v>0.6</v>
      </c>
      <c r="K383" s="45">
        <v>12.37</v>
      </c>
      <c r="L383" s="45">
        <v>0.34</v>
      </c>
      <c r="M383" s="45">
        <v>0.15</v>
      </c>
      <c r="N383" s="45">
        <v>0</v>
      </c>
      <c r="O383" s="45">
        <v>0.38</v>
      </c>
      <c r="P383" s="45">
        <v>1.67</v>
      </c>
      <c r="Q383" s="45">
        <v>2.7</v>
      </c>
      <c r="R383" s="45">
        <v>0.03</v>
      </c>
      <c r="S383" s="45">
        <v>0.25</v>
      </c>
      <c r="T383" s="45">
        <v>35.24</v>
      </c>
      <c r="U383" s="45">
        <v>0.23</v>
      </c>
      <c r="V383" s="45">
        <v>0.89</v>
      </c>
      <c r="W383" s="146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B384" s="31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BM384" s="55"/>
    </row>
    <row r="385" spans="1:65" ht="15">
      <c r="B385" s="8" t="s">
        <v>535</v>
      </c>
      <c r="BM385" s="28" t="s">
        <v>66</v>
      </c>
    </row>
    <row r="386" spans="1:65" ht="15">
      <c r="A386" s="25" t="s">
        <v>8</v>
      </c>
      <c r="B386" s="18" t="s">
        <v>110</v>
      </c>
      <c r="C386" s="15" t="s">
        <v>111</v>
      </c>
      <c r="D386" s="16" t="s">
        <v>237</v>
      </c>
      <c r="E386" s="17" t="s">
        <v>237</v>
      </c>
      <c r="F386" s="17" t="s">
        <v>237</v>
      </c>
      <c r="G386" s="17" t="s">
        <v>237</v>
      </c>
      <c r="H386" s="17" t="s">
        <v>237</v>
      </c>
      <c r="I386" s="17" t="s">
        <v>237</v>
      </c>
      <c r="J386" s="17" t="s">
        <v>237</v>
      </c>
      <c r="K386" s="17" t="s">
        <v>237</v>
      </c>
      <c r="L386" s="17" t="s">
        <v>237</v>
      </c>
      <c r="M386" s="17" t="s">
        <v>237</v>
      </c>
      <c r="N386" s="17" t="s">
        <v>237</v>
      </c>
      <c r="O386" s="17" t="s">
        <v>237</v>
      </c>
      <c r="P386" s="17" t="s">
        <v>237</v>
      </c>
      <c r="Q386" s="17" t="s">
        <v>237</v>
      </c>
      <c r="R386" s="17" t="s">
        <v>237</v>
      </c>
      <c r="S386" s="17" t="s">
        <v>237</v>
      </c>
      <c r="T386" s="17" t="s">
        <v>237</v>
      </c>
      <c r="U386" s="17" t="s">
        <v>237</v>
      </c>
      <c r="V386" s="17" t="s">
        <v>237</v>
      </c>
      <c r="W386" s="17" t="s">
        <v>237</v>
      </c>
      <c r="X386" s="17" t="s">
        <v>237</v>
      </c>
      <c r="Y386" s="17" t="s">
        <v>237</v>
      </c>
      <c r="Z386" s="146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1</v>
      </c>
    </row>
    <row r="387" spans="1:65">
      <c r="A387" s="30"/>
      <c r="B387" s="19" t="s">
        <v>238</v>
      </c>
      <c r="C387" s="9" t="s">
        <v>238</v>
      </c>
      <c r="D387" s="144" t="s">
        <v>240</v>
      </c>
      <c r="E387" s="145" t="s">
        <v>241</v>
      </c>
      <c r="F387" s="145" t="s">
        <v>242</v>
      </c>
      <c r="G387" s="145" t="s">
        <v>243</v>
      </c>
      <c r="H387" s="145" t="s">
        <v>244</v>
      </c>
      <c r="I387" s="145" t="s">
        <v>245</v>
      </c>
      <c r="J387" s="145" t="s">
        <v>246</v>
      </c>
      <c r="K387" s="145" t="s">
        <v>247</v>
      </c>
      <c r="L387" s="145" t="s">
        <v>248</v>
      </c>
      <c r="M387" s="145" t="s">
        <v>249</v>
      </c>
      <c r="N387" s="145" t="s">
        <v>250</v>
      </c>
      <c r="O387" s="145" t="s">
        <v>251</v>
      </c>
      <c r="P387" s="145" t="s">
        <v>252</v>
      </c>
      <c r="Q387" s="145" t="s">
        <v>253</v>
      </c>
      <c r="R387" s="145" t="s">
        <v>254</v>
      </c>
      <c r="S387" s="145" t="s">
        <v>255</v>
      </c>
      <c r="T387" s="145" t="s">
        <v>257</v>
      </c>
      <c r="U387" s="145" t="s">
        <v>258</v>
      </c>
      <c r="V387" s="145" t="s">
        <v>259</v>
      </c>
      <c r="W387" s="145" t="s">
        <v>260</v>
      </c>
      <c r="X387" s="145" t="s">
        <v>261</v>
      </c>
      <c r="Y387" s="145" t="s">
        <v>267</v>
      </c>
      <c r="Z387" s="146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 t="s">
        <v>3</v>
      </c>
    </row>
    <row r="388" spans="1:65">
      <c r="A388" s="30"/>
      <c r="B388" s="19"/>
      <c r="C388" s="9"/>
      <c r="D388" s="10" t="s">
        <v>318</v>
      </c>
      <c r="E388" s="11" t="s">
        <v>318</v>
      </c>
      <c r="F388" s="11" t="s">
        <v>319</v>
      </c>
      <c r="G388" s="11" t="s">
        <v>115</v>
      </c>
      <c r="H388" s="11" t="s">
        <v>319</v>
      </c>
      <c r="I388" s="11" t="s">
        <v>319</v>
      </c>
      <c r="J388" s="11" t="s">
        <v>319</v>
      </c>
      <c r="K388" s="11" t="s">
        <v>318</v>
      </c>
      <c r="L388" s="11" t="s">
        <v>319</v>
      </c>
      <c r="M388" s="11" t="s">
        <v>318</v>
      </c>
      <c r="N388" s="11" t="s">
        <v>318</v>
      </c>
      <c r="O388" s="11" t="s">
        <v>319</v>
      </c>
      <c r="P388" s="11" t="s">
        <v>319</v>
      </c>
      <c r="Q388" s="11" t="s">
        <v>319</v>
      </c>
      <c r="R388" s="11" t="s">
        <v>318</v>
      </c>
      <c r="S388" s="11" t="s">
        <v>318</v>
      </c>
      <c r="T388" s="11" t="s">
        <v>318</v>
      </c>
      <c r="U388" s="11" t="s">
        <v>318</v>
      </c>
      <c r="V388" s="11" t="s">
        <v>319</v>
      </c>
      <c r="W388" s="11" t="s">
        <v>318</v>
      </c>
      <c r="X388" s="11" t="s">
        <v>319</v>
      </c>
      <c r="Y388" s="11" t="s">
        <v>318</v>
      </c>
      <c r="Z388" s="146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2</v>
      </c>
    </row>
    <row r="389" spans="1:65">
      <c r="A389" s="30"/>
      <c r="B389" s="19"/>
      <c r="C389" s="9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146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3</v>
      </c>
    </row>
    <row r="390" spans="1:65">
      <c r="A390" s="30"/>
      <c r="B390" s="18">
        <v>1</v>
      </c>
      <c r="C390" s="14">
        <v>1</v>
      </c>
      <c r="D390" s="22">
        <v>4.08</v>
      </c>
      <c r="E390" s="147">
        <v>4.3</v>
      </c>
      <c r="F390" s="22">
        <v>3.8</v>
      </c>
      <c r="G390" s="22">
        <v>3.9972919820020927</v>
      </c>
      <c r="H390" s="22">
        <v>4.08</v>
      </c>
      <c r="I390" s="22">
        <v>4.0199999999999996</v>
      </c>
      <c r="J390" s="22">
        <v>3.9</v>
      </c>
      <c r="K390" s="22">
        <v>3.7</v>
      </c>
      <c r="L390" s="22">
        <v>4</v>
      </c>
      <c r="M390" s="22">
        <v>3.8</v>
      </c>
      <c r="N390" s="22">
        <v>4.0999999999999996</v>
      </c>
      <c r="O390" s="22">
        <v>3.97</v>
      </c>
      <c r="P390" s="22">
        <v>4.1100000000000003</v>
      </c>
      <c r="Q390" s="22">
        <v>3.6</v>
      </c>
      <c r="R390" s="22">
        <v>4.43</v>
      </c>
      <c r="S390" s="22">
        <v>4.0999999999999996</v>
      </c>
      <c r="T390" s="22">
        <v>3.81</v>
      </c>
      <c r="U390" s="22">
        <v>4.0999999999999996</v>
      </c>
      <c r="V390" s="141">
        <v>4.8</v>
      </c>
      <c r="W390" s="141">
        <v>3.3</v>
      </c>
      <c r="X390" s="22">
        <v>4.0291163935998995</v>
      </c>
      <c r="Y390" s="22">
        <v>4.2</v>
      </c>
      <c r="Z390" s="146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</v>
      </c>
    </row>
    <row r="391" spans="1:65">
      <c r="A391" s="30"/>
      <c r="B391" s="19">
        <v>1</v>
      </c>
      <c r="C391" s="9">
        <v>2</v>
      </c>
      <c r="D391" s="11">
        <v>3.8599999999999994</v>
      </c>
      <c r="E391" s="11">
        <v>3.8</v>
      </c>
      <c r="F391" s="11">
        <v>3.5</v>
      </c>
      <c r="G391" s="11">
        <v>3.8407238177020937</v>
      </c>
      <c r="H391" s="11">
        <v>4.26</v>
      </c>
      <c r="I391" s="11">
        <v>4</v>
      </c>
      <c r="J391" s="11">
        <v>4</v>
      </c>
      <c r="K391" s="11">
        <v>3.7</v>
      </c>
      <c r="L391" s="11">
        <v>4.03</v>
      </c>
      <c r="M391" s="11">
        <v>4</v>
      </c>
      <c r="N391" s="11">
        <v>4.0999999999999996</v>
      </c>
      <c r="O391" s="11">
        <v>4.1399999999999997</v>
      </c>
      <c r="P391" s="11">
        <v>3.67</v>
      </c>
      <c r="Q391" s="11">
        <v>3.9</v>
      </c>
      <c r="R391" s="11">
        <v>4.5</v>
      </c>
      <c r="S391" s="11">
        <v>4.2</v>
      </c>
      <c r="T391" s="11">
        <v>3.8500000000000005</v>
      </c>
      <c r="U391" s="11">
        <v>4.3</v>
      </c>
      <c r="V391" s="142">
        <v>4.5</v>
      </c>
      <c r="W391" s="142">
        <v>3.3</v>
      </c>
      <c r="X391" s="11">
        <v>4.1296908117634299</v>
      </c>
      <c r="Y391" s="11">
        <v>4.2</v>
      </c>
      <c r="Z391" s="146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20</v>
      </c>
    </row>
    <row r="392" spans="1:65">
      <c r="A392" s="30"/>
      <c r="B392" s="19">
        <v>1</v>
      </c>
      <c r="C392" s="9">
        <v>3</v>
      </c>
      <c r="D392" s="11">
        <v>4.21</v>
      </c>
      <c r="E392" s="11">
        <v>3.6</v>
      </c>
      <c r="F392" s="11">
        <v>3.6</v>
      </c>
      <c r="G392" s="11">
        <v>3.9513187545520934</v>
      </c>
      <c r="H392" s="11">
        <v>4.1900000000000004</v>
      </c>
      <c r="I392" s="11">
        <v>3.95</v>
      </c>
      <c r="J392" s="148">
        <v>3.5</v>
      </c>
      <c r="K392" s="11">
        <v>3.7</v>
      </c>
      <c r="L392" s="11">
        <v>4.05</v>
      </c>
      <c r="M392" s="11">
        <v>4</v>
      </c>
      <c r="N392" s="11">
        <v>4</v>
      </c>
      <c r="O392" s="11">
        <v>4.17</v>
      </c>
      <c r="P392" s="11">
        <v>3.9600000000000004</v>
      </c>
      <c r="Q392" s="11">
        <v>4.0999999999999996</v>
      </c>
      <c r="R392" s="148">
        <v>4.68</v>
      </c>
      <c r="S392" s="11">
        <v>4</v>
      </c>
      <c r="T392" s="11">
        <v>3.87</v>
      </c>
      <c r="U392" s="11">
        <v>4</v>
      </c>
      <c r="V392" s="142">
        <v>4.5999999999999996</v>
      </c>
      <c r="W392" s="142">
        <v>3.2</v>
      </c>
      <c r="X392" s="11">
        <v>4.0582369105506295</v>
      </c>
      <c r="Y392" s="11">
        <v>4.0999999999999996</v>
      </c>
      <c r="Z392" s="146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16</v>
      </c>
    </row>
    <row r="393" spans="1:65">
      <c r="A393" s="30"/>
      <c r="B393" s="19">
        <v>1</v>
      </c>
      <c r="C393" s="9">
        <v>4</v>
      </c>
      <c r="D393" s="11">
        <v>3.98</v>
      </c>
      <c r="E393" s="11">
        <v>3.8</v>
      </c>
      <c r="F393" s="11">
        <v>3.6</v>
      </c>
      <c r="G393" s="11">
        <v>3.9407952758520937</v>
      </c>
      <c r="H393" s="11">
        <v>4.17</v>
      </c>
      <c r="I393" s="11">
        <v>4.13</v>
      </c>
      <c r="J393" s="11">
        <v>4.2</v>
      </c>
      <c r="K393" s="11">
        <v>3.6</v>
      </c>
      <c r="L393" s="11">
        <v>4.1399999999999997</v>
      </c>
      <c r="M393" s="11">
        <v>3.7</v>
      </c>
      <c r="N393" s="11">
        <v>4</v>
      </c>
      <c r="O393" s="11">
        <v>4.12</v>
      </c>
      <c r="P393" s="11">
        <v>3.87</v>
      </c>
      <c r="Q393" s="11">
        <v>3.7</v>
      </c>
      <c r="R393" s="11">
        <v>4.5</v>
      </c>
      <c r="S393" s="11">
        <v>4.0999999999999996</v>
      </c>
      <c r="T393" s="11">
        <v>3.9399999999999995</v>
      </c>
      <c r="U393" s="11">
        <v>4.2</v>
      </c>
      <c r="V393" s="142">
        <v>4.5999999999999996</v>
      </c>
      <c r="W393" s="142">
        <v>3.1</v>
      </c>
      <c r="X393" s="11">
        <v>4.032066368772524</v>
      </c>
      <c r="Y393" s="11">
        <v>4.2</v>
      </c>
      <c r="Z393" s="146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3.9896788015747133</v>
      </c>
    </row>
    <row r="394" spans="1:65">
      <c r="A394" s="30"/>
      <c r="B394" s="19">
        <v>1</v>
      </c>
      <c r="C394" s="9">
        <v>5</v>
      </c>
      <c r="D394" s="11">
        <v>4.03</v>
      </c>
      <c r="E394" s="11">
        <v>3.6</v>
      </c>
      <c r="F394" s="11">
        <v>3.8</v>
      </c>
      <c r="G394" s="11">
        <v>3.81172831775209</v>
      </c>
      <c r="H394" s="11">
        <v>4.26</v>
      </c>
      <c r="I394" s="11">
        <v>4.1100000000000003</v>
      </c>
      <c r="J394" s="11">
        <v>4.0999999999999996</v>
      </c>
      <c r="K394" s="11">
        <v>3.8</v>
      </c>
      <c r="L394" s="11">
        <v>3.89</v>
      </c>
      <c r="M394" s="11">
        <v>3.9</v>
      </c>
      <c r="N394" s="11">
        <v>4</v>
      </c>
      <c r="O394" s="11">
        <v>4.05</v>
      </c>
      <c r="P394" s="11">
        <v>3.76</v>
      </c>
      <c r="Q394" s="11">
        <v>3.9</v>
      </c>
      <c r="R394" s="11">
        <v>4.3099999999999996</v>
      </c>
      <c r="S394" s="11">
        <v>3.8</v>
      </c>
      <c r="T394" s="148">
        <v>3.61</v>
      </c>
      <c r="U394" s="11">
        <v>4.3</v>
      </c>
      <c r="V394" s="142">
        <v>4.5999999999999996</v>
      </c>
      <c r="W394" s="142">
        <v>3.2</v>
      </c>
      <c r="X394" s="11">
        <v>3.9855621779810604</v>
      </c>
      <c r="Y394" s="11">
        <v>4</v>
      </c>
      <c r="Z394" s="146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34</v>
      </c>
    </row>
    <row r="395" spans="1:65">
      <c r="A395" s="30"/>
      <c r="B395" s="19">
        <v>1</v>
      </c>
      <c r="C395" s="9">
        <v>6</v>
      </c>
      <c r="D395" s="11">
        <v>4</v>
      </c>
      <c r="E395" s="11">
        <v>3.7</v>
      </c>
      <c r="F395" s="11">
        <v>3.8</v>
      </c>
      <c r="G395" s="11">
        <v>3.9325063957020943</v>
      </c>
      <c r="H395" s="11">
        <v>4.04</v>
      </c>
      <c r="I395" s="11">
        <v>4.25</v>
      </c>
      <c r="J395" s="11">
        <v>4</v>
      </c>
      <c r="K395" s="11">
        <v>3.7</v>
      </c>
      <c r="L395" s="11">
        <v>4.12</v>
      </c>
      <c r="M395" s="11">
        <v>3.9</v>
      </c>
      <c r="N395" s="11">
        <v>4.2</v>
      </c>
      <c r="O395" s="11">
        <v>4.09</v>
      </c>
      <c r="P395" s="11">
        <v>3.8599999999999994</v>
      </c>
      <c r="Q395" s="11">
        <v>4</v>
      </c>
      <c r="R395" s="11">
        <v>4.53</v>
      </c>
      <c r="S395" s="11">
        <v>4.0999999999999996</v>
      </c>
      <c r="T395" s="11">
        <v>3.82</v>
      </c>
      <c r="U395" s="11">
        <v>4</v>
      </c>
      <c r="V395" s="142">
        <v>4.5</v>
      </c>
      <c r="W395" s="142">
        <v>3.2</v>
      </c>
      <c r="X395" s="11">
        <v>3.9204189827355562</v>
      </c>
      <c r="Y395" s="11">
        <v>4.0999999999999996</v>
      </c>
      <c r="Z395" s="146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20" t="s">
        <v>274</v>
      </c>
      <c r="C396" s="12"/>
      <c r="D396" s="23">
        <v>4.0266666666666664</v>
      </c>
      <c r="E396" s="23">
        <v>3.8000000000000003</v>
      </c>
      <c r="F396" s="23">
        <v>3.6833333333333336</v>
      </c>
      <c r="G396" s="23">
        <v>3.9123940905937591</v>
      </c>
      <c r="H396" s="23">
        <v>4.166666666666667</v>
      </c>
      <c r="I396" s="23">
        <v>4.0766666666666662</v>
      </c>
      <c r="J396" s="23">
        <v>3.9500000000000006</v>
      </c>
      <c r="K396" s="23">
        <v>3.6999999999999997</v>
      </c>
      <c r="L396" s="23">
        <v>4.038333333333334</v>
      </c>
      <c r="M396" s="23">
        <v>3.8833333333333329</v>
      </c>
      <c r="N396" s="23">
        <v>4.0666666666666664</v>
      </c>
      <c r="O396" s="23">
        <v>4.09</v>
      </c>
      <c r="P396" s="23">
        <v>3.8716666666666661</v>
      </c>
      <c r="Q396" s="23">
        <v>3.8666666666666667</v>
      </c>
      <c r="R396" s="23">
        <v>4.4916666666666663</v>
      </c>
      <c r="S396" s="23">
        <v>4.05</v>
      </c>
      <c r="T396" s="23">
        <v>3.8166666666666669</v>
      </c>
      <c r="U396" s="23">
        <v>4.1499999999999995</v>
      </c>
      <c r="V396" s="23">
        <v>4.6000000000000005</v>
      </c>
      <c r="W396" s="23">
        <v>3.2166666666666668</v>
      </c>
      <c r="X396" s="23">
        <v>4.0258486075671831</v>
      </c>
      <c r="Y396" s="23">
        <v>4.1333333333333329</v>
      </c>
      <c r="Z396" s="146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275</v>
      </c>
      <c r="C397" s="29"/>
      <c r="D397" s="11">
        <v>4.0150000000000006</v>
      </c>
      <c r="E397" s="11">
        <v>3.75</v>
      </c>
      <c r="F397" s="11">
        <v>3.7</v>
      </c>
      <c r="G397" s="11">
        <v>3.936650835777094</v>
      </c>
      <c r="H397" s="11">
        <v>4.18</v>
      </c>
      <c r="I397" s="11">
        <v>4.0649999999999995</v>
      </c>
      <c r="J397" s="11">
        <v>4</v>
      </c>
      <c r="K397" s="11">
        <v>3.7</v>
      </c>
      <c r="L397" s="11">
        <v>4.04</v>
      </c>
      <c r="M397" s="11">
        <v>3.9</v>
      </c>
      <c r="N397" s="11">
        <v>4.05</v>
      </c>
      <c r="O397" s="11">
        <v>4.1050000000000004</v>
      </c>
      <c r="P397" s="11">
        <v>3.8649999999999998</v>
      </c>
      <c r="Q397" s="11">
        <v>3.9</v>
      </c>
      <c r="R397" s="11">
        <v>4.5</v>
      </c>
      <c r="S397" s="11">
        <v>4.0999999999999996</v>
      </c>
      <c r="T397" s="11">
        <v>3.835</v>
      </c>
      <c r="U397" s="11">
        <v>4.1500000000000004</v>
      </c>
      <c r="V397" s="11">
        <v>4.5999999999999996</v>
      </c>
      <c r="W397" s="11">
        <v>3.2</v>
      </c>
      <c r="X397" s="11">
        <v>4.0305913811862117</v>
      </c>
      <c r="Y397" s="11">
        <v>4.1500000000000004</v>
      </c>
      <c r="Z397" s="146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276</v>
      </c>
      <c r="C398" s="29"/>
      <c r="D398" s="24">
        <v>0.11587349423689053</v>
      </c>
      <c r="E398" s="24">
        <v>0.26076809620810587</v>
      </c>
      <c r="F398" s="24">
        <v>0.13291601358251245</v>
      </c>
      <c r="G398" s="24">
        <v>7.0998787889478471E-2</v>
      </c>
      <c r="H398" s="24">
        <v>9.114091653404989E-2</v>
      </c>
      <c r="I398" s="24">
        <v>0.1087504789261485</v>
      </c>
      <c r="J398" s="24">
        <v>0.24289915602982237</v>
      </c>
      <c r="K398" s="24">
        <v>6.3245553203367499E-2</v>
      </c>
      <c r="L398" s="24">
        <v>9.0203473695122452E-2</v>
      </c>
      <c r="M398" s="24">
        <v>0.11690451944500119</v>
      </c>
      <c r="N398" s="24">
        <v>8.1649658092772609E-2</v>
      </c>
      <c r="O398" s="24">
        <v>7.1833139984271779E-2</v>
      </c>
      <c r="P398" s="24">
        <v>0.15354695264532844</v>
      </c>
      <c r="Q398" s="24">
        <v>0.18618986725025238</v>
      </c>
      <c r="R398" s="24">
        <v>0.12155931336868715</v>
      </c>
      <c r="S398" s="24">
        <v>0.13784048752090225</v>
      </c>
      <c r="T398" s="24">
        <v>0.1112954027202681</v>
      </c>
      <c r="U398" s="24">
        <v>0.13784048752090217</v>
      </c>
      <c r="V398" s="24">
        <v>0.10954451150103316</v>
      </c>
      <c r="W398" s="24">
        <v>7.5277265270907973E-2</v>
      </c>
      <c r="X398" s="24">
        <v>7.0171143247605733E-2</v>
      </c>
      <c r="Y398" s="24">
        <v>8.1649658092772748E-2</v>
      </c>
      <c r="Z398" s="198"/>
      <c r="AA398" s="199"/>
      <c r="AB398" s="199"/>
      <c r="AC398" s="199"/>
      <c r="AD398" s="199"/>
      <c r="AE398" s="199"/>
      <c r="AF398" s="199"/>
      <c r="AG398" s="199"/>
      <c r="AH398" s="199"/>
      <c r="AI398" s="199"/>
      <c r="AJ398" s="199"/>
      <c r="AK398" s="199"/>
      <c r="AL398" s="199"/>
      <c r="AM398" s="199"/>
      <c r="AN398" s="199"/>
      <c r="AO398" s="199"/>
      <c r="AP398" s="199"/>
      <c r="AQ398" s="199"/>
      <c r="AR398" s="199"/>
      <c r="AS398" s="199"/>
      <c r="AT398" s="199"/>
      <c r="AU398" s="199"/>
      <c r="AV398" s="199"/>
      <c r="AW398" s="199"/>
      <c r="AX398" s="199"/>
      <c r="AY398" s="199"/>
      <c r="AZ398" s="199"/>
      <c r="BA398" s="199"/>
      <c r="BB398" s="199"/>
      <c r="BC398" s="199"/>
      <c r="BD398" s="199"/>
      <c r="BE398" s="199"/>
      <c r="BF398" s="199"/>
      <c r="BG398" s="199"/>
      <c r="BH398" s="199"/>
      <c r="BI398" s="199"/>
      <c r="BJ398" s="199"/>
      <c r="BK398" s="199"/>
      <c r="BL398" s="199"/>
      <c r="BM398" s="56"/>
    </row>
    <row r="399" spans="1:65">
      <c r="A399" s="30"/>
      <c r="B399" s="3" t="s">
        <v>86</v>
      </c>
      <c r="C399" s="29"/>
      <c r="D399" s="13">
        <v>2.877653002571785E-2</v>
      </c>
      <c r="E399" s="13">
        <v>6.8623183212659436E-2</v>
      </c>
      <c r="F399" s="13">
        <v>3.608579554276356E-2</v>
      </c>
      <c r="G399" s="13">
        <v>1.8147146285742252E-2</v>
      </c>
      <c r="H399" s="13">
        <v>2.1873819968171972E-2</v>
      </c>
      <c r="I399" s="13">
        <v>2.6676323530535204E-2</v>
      </c>
      <c r="J399" s="13">
        <v>6.1493457222739828E-2</v>
      </c>
      <c r="K399" s="13">
        <v>1.7093392757666893E-2</v>
      </c>
      <c r="L399" s="13">
        <v>2.2336807353311377E-2</v>
      </c>
      <c r="M399" s="13">
        <v>3.01041680974252E-2</v>
      </c>
      <c r="N399" s="13">
        <v>2.0077784776911297E-2</v>
      </c>
      <c r="O399" s="13">
        <v>1.7563114910579897E-2</v>
      </c>
      <c r="P399" s="13">
        <v>3.9659135422814067E-2</v>
      </c>
      <c r="Q399" s="13">
        <v>4.8152551875065272E-2</v>
      </c>
      <c r="R399" s="13">
        <v>2.7063297967054655E-2</v>
      </c>
      <c r="S399" s="13">
        <v>3.4034688276765986E-2</v>
      </c>
      <c r="T399" s="13">
        <v>2.9160367524961071E-2</v>
      </c>
      <c r="U399" s="13">
        <v>3.3214575306241487E-2</v>
      </c>
      <c r="V399" s="13">
        <v>2.3814024239355032E-2</v>
      </c>
      <c r="W399" s="13">
        <v>2.3402258633442891E-2</v>
      </c>
      <c r="X399" s="13">
        <v>1.7430149538089586E-2</v>
      </c>
      <c r="Y399" s="13">
        <v>1.9753949538574053E-2</v>
      </c>
      <c r="Z399" s="146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277</v>
      </c>
      <c r="C400" s="29"/>
      <c r="D400" s="13">
        <v>9.2708879414939993E-3</v>
      </c>
      <c r="E400" s="13">
        <v>-4.7542373962497275E-2</v>
      </c>
      <c r="F400" s="13">
        <v>-7.6784494060139874E-2</v>
      </c>
      <c r="G400" s="13">
        <v>-1.9371161144714266E-2</v>
      </c>
      <c r="H400" s="13">
        <v>4.4361432058665162E-2</v>
      </c>
      <c r="I400" s="13">
        <v>2.1803225126197923E-2</v>
      </c>
      <c r="J400" s="13">
        <v>-9.9453624083852832E-3</v>
      </c>
      <c r="K400" s="13">
        <v>-7.2607048331905344E-2</v>
      </c>
      <c r="L400" s="13">
        <v>1.2195099951258559E-2</v>
      </c>
      <c r="M400" s="13">
        <v>-2.6655145321324181E-2</v>
      </c>
      <c r="N400" s="13">
        <v>1.9296757689257094E-2</v>
      </c>
      <c r="O400" s="13">
        <v>2.5145181708785769E-2</v>
      </c>
      <c r="P400" s="13">
        <v>-2.9579357331088407E-2</v>
      </c>
      <c r="Q400" s="13">
        <v>-3.0832591049558711E-2</v>
      </c>
      <c r="R400" s="13">
        <v>0.12582162375924089</v>
      </c>
      <c r="S400" s="13">
        <v>1.5119311961022452E-2</v>
      </c>
      <c r="T400" s="13">
        <v>-4.3364928234262634E-2</v>
      </c>
      <c r="U400" s="13">
        <v>4.0183986330430299E-2</v>
      </c>
      <c r="V400" s="13">
        <v>0.1529750209927665</v>
      </c>
      <c r="W400" s="13">
        <v>-0.19375297445071049</v>
      </c>
      <c r="X400" s="13">
        <v>9.0658440920592387E-3</v>
      </c>
      <c r="Y400" s="13">
        <v>3.6006540602195658E-2</v>
      </c>
      <c r="Z400" s="146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46" t="s">
        <v>278</v>
      </c>
      <c r="C401" s="47"/>
      <c r="D401" s="45">
        <v>0</v>
      </c>
      <c r="E401" s="45">
        <v>1.1599999999999999</v>
      </c>
      <c r="F401" s="45">
        <v>1.75</v>
      </c>
      <c r="G401" s="45">
        <v>0.57999999999999996</v>
      </c>
      <c r="H401" s="45">
        <v>0.72</v>
      </c>
      <c r="I401" s="45">
        <v>0.26</v>
      </c>
      <c r="J401" s="45">
        <v>0.39</v>
      </c>
      <c r="K401" s="45">
        <v>1.67</v>
      </c>
      <c r="L401" s="45">
        <v>0.06</v>
      </c>
      <c r="M401" s="45">
        <v>0.73</v>
      </c>
      <c r="N401" s="45">
        <v>0.21</v>
      </c>
      <c r="O401" s="45">
        <v>0.33</v>
      </c>
      <c r="P401" s="45">
        <v>0.79</v>
      </c>
      <c r="Q401" s="45">
        <v>0.81</v>
      </c>
      <c r="R401" s="45">
        <v>2.38</v>
      </c>
      <c r="S401" s="45">
        <v>0.12</v>
      </c>
      <c r="T401" s="45">
        <v>1.07</v>
      </c>
      <c r="U401" s="45">
        <v>0.63</v>
      </c>
      <c r="V401" s="45">
        <v>2.93</v>
      </c>
      <c r="W401" s="45">
        <v>4.13</v>
      </c>
      <c r="X401" s="45">
        <v>0</v>
      </c>
      <c r="Y401" s="45">
        <v>0.55000000000000004</v>
      </c>
      <c r="Z401" s="146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B402" s="31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BM402" s="55"/>
    </row>
    <row r="403" spans="1:65" ht="15">
      <c r="B403" s="8" t="s">
        <v>536</v>
      </c>
      <c r="BM403" s="28" t="s">
        <v>317</v>
      </c>
    </row>
    <row r="404" spans="1:65" ht="15">
      <c r="A404" s="25" t="s">
        <v>53</v>
      </c>
      <c r="B404" s="18" t="s">
        <v>110</v>
      </c>
      <c r="C404" s="15" t="s">
        <v>111</v>
      </c>
      <c r="D404" s="16" t="s">
        <v>237</v>
      </c>
      <c r="E404" s="17" t="s">
        <v>237</v>
      </c>
      <c r="F404" s="146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1</v>
      </c>
    </row>
    <row r="405" spans="1:65">
      <c r="A405" s="30"/>
      <c r="B405" s="19" t="s">
        <v>238</v>
      </c>
      <c r="C405" s="9" t="s">
        <v>238</v>
      </c>
      <c r="D405" s="144" t="s">
        <v>257</v>
      </c>
      <c r="E405" s="145" t="s">
        <v>261</v>
      </c>
      <c r="F405" s="146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 t="s">
        <v>3</v>
      </c>
    </row>
    <row r="406" spans="1:65">
      <c r="A406" s="30"/>
      <c r="B406" s="19"/>
      <c r="C406" s="9"/>
      <c r="D406" s="10" t="s">
        <v>318</v>
      </c>
      <c r="E406" s="11" t="s">
        <v>319</v>
      </c>
      <c r="F406" s="146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2</v>
      </c>
    </row>
    <row r="407" spans="1:65">
      <c r="A407" s="30"/>
      <c r="B407" s="19"/>
      <c r="C407" s="9"/>
      <c r="D407" s="26"/>
      <c r="E407" s="26"/>
      <c r="F407" s="146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2</v>
      </c>
    </row>
    <row r="408" spans="1:65">
      <c r="A408" s="30"/>
      <c r="B408" s="18">
        <v>1</v>
      </c>
      <c r="C408" s="14">
        <v>1</v>
      </c>
      <c r="D408" s="22" t="s">
        <v>105</v>
      </c>
      <c r="E408" s="141" t="s">
        <v>101</v>
      </c>
      <c r="F408" s="146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>
        <v>1</v>
      </c>
      <c r="C409" s="9">
        <v>2</v>
      </c>
      <c r="D409" s="11" t="s">
        <v>105</v>
      </c>
      <c r="E409" s="142" t="s">
        <v>101</v>
      </c>
      <c r="F409" s="146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3</v>
      </c>
    </row>
    <row r="410" spans="1:65">
      <c r="A410" s="30"/>
      <c r="B410" s="19">
        <v>1</v>
      </c>
      <c r="C410" s="9">
        <v>3</v>
      </c>
      <c r="D410" s="11" t="s">
        <v>105</v>
      </c>
      <c r="E410" s="142" t="s">
        <v>101</v>
      </c>
      <c r="F410" s="146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16</v>
      </c>
    </row>
    <row r="411" spans="1:65">
      <c r="A411" s="30"/>
      <c r="B411" s="19">
        <v>1</v>
      </c>
      <c r="C411" s="9">
        <v>4</v>
      </c>
      <c r="D411" s="11">
        <v>0.01</v>
      </c>
      <c r="E411" s="142" t="s">
        <v>101</v>
      </c>
      <c r="F411" s="146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 t="s">
        <v>101</v>
      </c>
    </row>
    <row r="412" spans="1:65">
      <c r="A412" s="30"/>
      <c r="B412" s="19">
        <v>1</v>
      </c>
      <c r="C412" s="9">
        <v>5</v>
      </c>
      <c r="D412" s="11" t="s">
        <v>105</v>
      </c>
      <c r="E412" s="142" t="s">
        <v>101</v>
      </c>
      <c r="F412" s="146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>
        <v>9</v>
      </c>
    </row>
    <row r="413" spans="1:65">
      <c r="A413" s="30"/>
      <c r="B413" s="19">
        <v>1</v>
      </c>
      <c r="C413" s="9">
        <v>6</v>
      </c>
      <c r="D413" s="11" t="s">
        <v>105</v>
      </c>
      <c r="E413" s="142" t="s">
        <v>101</v>
      </c>
      <c r="F413" s="146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20" t="s">
        <v>274</v>
      </c>
      <c r="C414" s="12"/>
      <c r="D414" s="23">
        <v>0.01</v>
      </c>
      <c r="E414" s="23" t="s">
        <v>740</v>
      </c>
      <c r="F414" s="146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3" t="s">
        <v>275</v>
      </c>
      <c r="C415" s="29"/>
      <c r="D415" s="11">
        <v>0.01</v>
      </c>
      <c r="E415" s="11" t="s">
        <v>740</v>
      </c>
      <c r="F415" s="146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3" t="s">
        <v>276</v>
      </c>
      <c r="C416" s="29"/>
      <c r="D416" s="24" t="s">
        <v>740</v>
      </c>
      <c r="E416" s="24" t="s">
        <v>740</v>
      </c>
      <c r="F416" s="146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3" t="s">
        <v>86</v>
      </c>
      <c r="C417" s="29"/>
      <c r="D417" s="13" t="s">
        <v>740</v>
      </c>
      <c r="E417" s="13" t="s">
        <v>740</v>
      </c>
      <c r="F417" s="146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277</v>
      </c>
      <c r="C418" s="29"/>
      <c r="D418" s="13" t="s">
        <v>740</v>
      </c>
      <c r="E418" s="13" t="s">
        <v>740</v>
      </c>
      <c r="F418" s="146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278</v>
      </c>
      <c r="C419" s="47"/>
      <c r="D419" s="45">
        <v>0.67</v>
      </c>
      <c r="E419" s="45">
        <v>0.67</v>
      </c>
      <c r="F419" s="146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E420" s="20"/>
      <c r="BM420" s="55"/>
    </row>
    <row r="421" spans="1:65" ht="15">
      <c r="B421" s="8" t="s">
        <v>537</v>
      </c>
      <c r="BM421" s="28" t="s">
        <v>66</v>
      </c>
    </row>
    <row r="422" spans="1:65" ht="15">
      <c r="A422" s="25" t="s">
        <v>11</v>
      </c>
      <c r="B422" s="18" t="s">
        <v>110</v>
      </c>
      <c r="C422" s="15" t="s">
        <v>111</v>
      </c>
      <c r="D422" s="16" t="s">
        <v>237</v>
      </c>
      <c r="E422" s="17" t="s">
        <v>237</v>
      </c>
      <c r="F422" s="17" t="s">
        <v>237</v>
      </c>
      <c r="G422" s="17" t="s">
        <v>237</v>
      </c>
      <c r="H422" s="17" t="s">
        <v>237</v>
      </c>
      <c r="I422" s="17" t="s">
        <v>237</v>
      </c>
      <c r="J422" s="17" t="s">
        <v>237</v>
      </c>
      <c r="K422" s="17" t="s">
        <v>237</v>
      </c>
      <c r="L422" s="17" t="s">
        <v>237</v>
      </c>
      <c r="M422" s="146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238</v>
      </c>
      <c r="C423" s="9" t="s">
        <v>238</v>
      </c>
      <c r="D423" s="144" t="s">
        <v>244</v>
      </c>
      <c r="E423" s="145" t="s">
        <v>246</v>
      </c>
      <c r="F423" s="145" t="s">
        <v>251</v>
      </c>
      <c r="G423" s="145" t="s">
        <v>252</v>
      </c>
      <c r="H423" s="145" t="s">
        <v>253</v>
      </c>
      <c r="I423" s="145" t="s">
        <v>255</v>
      </c>
      <c r="J423" s="145" t="s">
        <v>257</v>
      </c>
      <c r="K423" s="145" t="s">
        <v>259</v>
      </c>
      <c r="L423" s="145" t="s">
        <v>261</v>
      </c>
      <c r="M423" s="146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319</v>
      </c>
      <c r="E424" s="11" t="s">
        <v>319</v>
      </c>
      <c r="F424" s="11" t="s">
        <v>319</v>
      </c>
      <c r="G424" s="11" t="s">
        <v>319</v>
      </c>
      <c r="H424" s="11" t="s">
        <v>319</v>
      </c>
      <c r="I424" s="11" t="s">
        <v>318</v>
      </c>
      <c r="J424" s="11" t="s">
        <v>318</v>
      </c>
      <c r="K424" s="11" t="s">
        <v>319</v>
      </c>
      <c r="L424" s="11" t="s">
        <v>319</v>
      </c>
      <c r="M424" s="146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2</v>
      </c>
    </row>
    <row r="425" spans="1:65">
      <c r="A425" s="30"/>
      <c r="B425" s="19"/>
      <c r="C425" s="9"/>
      <c r="D425" s="26"/>
      <c r="E425" s="26"/>
      <c r="F425" s="26"/>
      <c r="G425" s="26"/>
      <c r="H425" s="26"/>
      <c r="I425" s="26"/>
      <c r="J425" s="26"/>
      <c r="K425" s="26"/>
      <c r="L425" s="26"/>
      <c r="M425" s="146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2">
        <v>0.67</v>
      </c>
      <c r="E426" s="22">
        <v>0.6</v>
      </c>
      <c r="F426" s="141">
        <v>0.6</v>
      </c>
      <c r="G426" s="141">
        <v>0.5</v>
      </c>
      <c r="H426" s="22">
        <v>0.66</v>
      </c>
      <c r="I426" s="22">
        <v>0.62</v>
      </c>
      <c r="J426" s="22">
        <v>0.63</v>
      </c>
      <c r="K426" s="22">
        <v>0.78</v>
      </c>
      <c r="L426" s="22">
        <v>0.66320932419458045</v>
      </c>
      <c r="M426" s="146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</v>
      </c>
    </row>
    <row r="427" spans="1:65">
      <c r="A427" s="30"/>
      <c r="B427" s="19">
        <v>1</v>
      </c>
      <c r="C427" s="9">
        <v>2</v>
      </c>
      <c r="D427" s="11">
        <v>0.68</v>
      </c>
      <c r="E427" s="11">
        <v>0.56999999999999995</v>
      </c>
      <c r="F427" s="142">
        <v>0.7</v>
      </c>
      <c r="G427" s="142">
        <v>0.5</v>
      </c>
      <c r="H427" s="11">
        <v>0.63</v>
      </c>
      <c r="I427" s="11">
        <v>0.65</v>
      </c>
      <c r="J427" s="11">
        <v>0.63</v>
      </c>
      <c r="K427" s="11">
        <v>0.65</v>
      </c>
      <c r="L427" s="11">
        <v>0.67851865239829889</v>
      </c>
      <c r="M427" s="146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21</v>
      </c>
    </row>
    <row r="428" spans="1:65">
      <c r="A428" s="30"/>
      <c r="B428" s="19">
        <v>1</v>
      </c>
      <c r="C428" s="9">
        <v>3</v>
      </c>
      <c r="D428" s="11">
        <v>0.69</v>
      </c>
      <c r="E428" s="11">
        <v>0.57999999999999996</v>
      </c>
      <c r="F428" s="142">
        <v>0.7</v>
      </c>
      <c r="G428" s="142">
        <v>0.5</v>
      </c>
      <c r="H428" s="11">
        <v>0.64</v>
      </c>
      <c r="I428" s="11">
        <v>0.66</v>
      </c>
      <c r="J428" s="11">
        <v>0.64</v>
      </c>
      <c r="K428" s="11">
        <v>0.77</v>
      </c>
      <c r="L428" s="11">
        <v>0.64603549900645851</v>
      </c>
      <c r="M428" s="146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16</v>
      </c>
    </row>
    <row r="429" spans="1:65">
      <c r="A429" s="30"/>
      <c r="B429" s="19">
        <v>1</v>
      </c>
      <c r="C429" s="9">
        <v>4</v>
      </c>
      <c r="D429" s="11">
        <v>0.7</v>
      </c>
      <c r="E429" s="11">
        <v>0.56000000000000005</v>
      </c>
      <c r="F429" s="142">
        <v>0.7</v>
      </c>
      <c r="G429" s="142">
        <v>0.5</v>
      </c>
      <c r="H429" s="11">
        <v>0.6</v>
      </c>
      <c r="I429" s="11">
        <v>0.67</v>
      </c>
      <c r="J429" s="11">
        <v>0.65</v>
      </c>
      <c r="K429" s="11">
        <v>0.69</v>
      </c>
      <c r="L429" s="11">
        <v>0.6583969816012003</v>
      </c>
      <c r="M429" s="146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0.65196693618704349</v>
      </c>
    </row>
    <row r="430" spans="1:65">
      <c r="A430" s="30"/>
      <c r="B430" s="19">
        <v>1</v>
      </c>
      <c r="C430" s="9">
        <v>5</v>
      </c>
      <c r="D430" s="11">
        <v>0.69</v>
      </c>
      <c r="E430" s="11">
        <v>0.6</v>
      </c>
      <c r="F430" s="142">
        <v>0.6</v>
      </c>
      <c r="G430" s="142">
        <v>0.5</v>
      </c>
      <c r="H430" s="11">
        <v>0.66</v>
      </c>
      <c r="I430" s="11">
        <v>0.68</v>
      </c>
      <c r="J430" s="11">
        <v>0.6</v>
      </c>
      <c r="K430" s="11">
        <v>0.67</v>
      </c>
      <c r="L430" s="11">
        <v>0.64302579345282573</v>
      </c>
      <c r="M430" s="146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35</v>
      </c>
    </row>
    <row r="431" spans="1:65">
      <c r="A431" s="30"/>
      <c r="B431" s="19">
        <v>1</v>
      </c>
      <c r="C431" s="9">
        <v>6</v>
      </c>
      <c r="D431" s="11">
        <v>0.69</v>
      </c>
      <c r="E431" s="11">
        <v>0.55000000000000004</v>
      </c>
      <c r="F431" s="142">
        <v>0.6</v>
      </c>
      <c r="G431" s="142">
        <v>0.5</v>
      </c>
      <c r="H431" s="11">
        <v>0.62</v>
      </c>
      <c r="I431" s="11">
        <v>0.67</v>
      </c>
      <c r="J431" s="11">
        <v>0.62</v>
      </c>
      <c r="K431" s="11">
        <v>0.75</v>
      </c>
      <c r="L431" s="11">
        <v>0.67342506920246126</v>
      </c>
      <c r="M431" s="146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20" t="s">
        <v>274</v>
      </c>
      <c r="C432" s="12"/>
      <c r="D432" s="23">
        <v>0.68666666666666665</v>
      </c>
      <c r="E432" s="23">
        <v>0.57666666666666666</v>
      </c>
      <c r="F432" s="23">
        <v>0.65</v>
      </c>
      <c r="G432" s="23">
        <v>0.5</v>
      </c>
      <c r="H432" s="23">
        <v>0.63500000000000012</v>
      </c>
      <c r="I432" s="23">
        <v>0.65833333333333333</v>
      </c>
      <c r="J432" s="23">
        <v>0.6283333333333333</v>
      </c>
      <c r="K432" s="23">
        <v>0.71833333333333338</v>
      </c>
      <c r="L432" s="23">
        <v>0.66043521997597088</v>
      </c>
      <c r="M432" s="146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275</v>
      </c>
      <c r="C433" s="29"/>
      <c r="D433" s="11">
        <v>0.69</v>
      </c>
      <c r="E433" s="11">
        <v>0.57499999999999996</v>
      </c>
      <c r="F433" s="11">
        <v>0.64999999999999991</v>
      </c>
      <c r="G433" s="11">
        <v>0.5</v>
      </c>
      <c r="H433" s="11">
        <v>0.63500000000000001</v>
      </c>
      <c r="I433" s="11">
        <v>0.66500000000000004</v>
      </c>
      <c r="J433" s="11">
        <v>0.63</v>
      </c>
      <c r="K433" s="11">
        <v>0.72</v>
      </c>
      <c r="L433" s="11">
        <v>0.66080315289789038</v>
      </c>
      <c r="M433" s="146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276</v>
      </c>
      <c r="C434" s="29"/>
      <c r="D434" s="24">
        <v>1.0327955589886405E-2</v>
      </c>
      <c r="E434" s="24">
        <v>2.0655911179772862E-2</v>
      </c>
      <c r="F434" s="24">
        <v>5.4772255750516599E-2</v>
      </c>
      <c r="G434" s="24">
        <v>0</v>
      </c>
      <c r="H434" s="24">
        <v>2.3452078799117169E-2</v>
      </c>
      <c r="I434" s="24">
        <v>2.1369760566432826E-2</v>
      </c>
      <c r="J434" s="24">
        <v>1.7224014243685099E-2</v>
      </c>
      <c r="K434" s="24">
        <v>5.52871293039046E-2</v>
      </c>
      <c r="L434" s="24">
        <v>1.4269105626160003E-2</v>
      </c>
      <c r="M434" s="198"/>
      <c r="N434" s="199"/>
      <c r="O434" s="199"/>
      <c r="P434" s="199"/>
      <c r="Q434" s="199"/>
      <c r="R434" s="199"/>
      <c r="S434" s="199"/>
      <c r="T434" s="199"/>
      <c r="U434" s="199"/>
      <c r="V434" s="199"/>
      <c r="W434" s="199"/>
      <c r="X434" s="199"/>
      <c r="Y434" s="199"/>
      <c r="Z434" s="199"/>
      <c r="AA434" s="199"/>
      <c r="AB434" s="199"/>
      <c r="AC434" s="199"/>
      <c r="AD434" s="199"/>
      <c r="AE434" s="199"/>
      <c r="AF434" s="199"/>
      <c r="AG434" s="199"/>
      <c r="AH434" s="199"/>
      <c r="AI434" s="199"/>
      <c r="AJ434" s="199"/>
      <c r="AK434" s="199"/>
      <c r="AL434" s="199"/>
      <c r="AM434" s="199"/>
      <c r="AN434" s="199"/>
      <c r="AO434" s="199"/>
      <c r="AP434" s="199"/>
      <c r="AQ434" s="199"/>
      <c r="AR434" s="199"/>
      <c r="AS434" s="199"/>
      <c r="AT434" s="199"/>
      <c r="AU434" s="199"/>
      <c r="AV434" s="199"/>
      <c r="AW434" s="199"/>
      <c r="AX434" s="199"/>
      <c r="AY434" s="199"/>
      <c r="AZ434" s="199"/>
      <c r="BA434" s="199"/>
      <c r="BB434" s="199"/>
      <c r="BC434" s="199"/>
      <c r="BD434" s="199"/>
      <c r="BE434" s="199"/>
      <c r="BF434" s="199"/>
      <c r="BG434" s="199"/>
      <c r="BH434" s="199"/>
      <c r="BI434" s="199"/>
      <c r="BJ434" s="199"/>
      <c r="BK434" s="199"/>
      <c r="BL434" s="199"/>
      <c r="BM434" s="56"/>
    </row>
    <row r="435" spans="1:65">
      <c r="A435" s="30"/>
      <c r="B435" s="3" t="s">
        <v>86</v>
      </c>
      <c r="C435" s="29"/>
      <c r="D435" s="13">
        <v>1.5040712024106416E-2</v>
      </c>
      <c r="E435" s="13">
        <v>3.5819499155675484E-2</v>
      </c>
      <c r="F435" s="13">
        <v>8.4265008846948611E-2</v>
      </c>
      <c r="G435" s="13">
        <v>0</v>
      </c>
      <c r="H435" s="13">
        <v>3.6932407557664824E-2</v>
      </c>
      <c r="I435" s="13">
        <v>3.2460395797113156E-2</v>
      </c>
      <c r="J435" s="13">
        <v>2.7412224260506792E-2</v>
      </c>
      <c r="K435" s="13">
        <v>7.696584125833586E-2</v>
      </c>
      <c r="L435" s="13">
        <v>2.1605609747280236E-2</v>
      </c>
      <c r="M435" s="146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277</v>
      </c>
      <c r="C436" s="29"/>
      <c r="D436" s="13">
        <v>5.3223144539446654E-2</v>
      </c>
      <c r="E436" s="13">
        <v>-0.11549706793531911</v>
      </c>
      <c r="F436" s="13">
        <v>-3.0169262854752299E-3</v>
      </c>
      <c r="G436" s="13">
        <v>-0.23308994329651944</v>
      </c>
      <c r="H436" s="13">
        <v>-2.6024227986579551E-2</v>
      </c>
      <c r="I436" s="13">
        <v>9.764907992916072E-3</v>
      </c>
      <c r="J436" s="13">
        <v>-3.6249695409292793E-2</v>
      </c>
      <c r="K436" s="13">
        <v>0.1017941147973338</v>
      </c>
      <c r="L436" s="13">
        <v>1.2988824001495036E-2</v>
      </c>
      <c r="M436" s="146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46" t="s">
        <v>278</v>
      </c>
      <c r="C437" s="47"/>
      <c r="D437" s="45">
        <v>0.67</v>
      </c>
      <c r="E437" s="45">
        <v>1.94</v>
      </c>
      <c r="F437" s="45" t="s">
        <v>279</v>
      </c>
      <c r="G437" s="45" t="s">
        <v>279</v>
      </c>
      <c r="H437" s="45">
        <v>0.56000000000000005</v>
      </c>
      <c r="I437" s="45">
        <v>0</v>
      </c>
      <c r="J437" s="45">
        <v>0.71</v>
      </c>
      <c r="K437" s="45">
        <v>1.43</v>
      </c>
      <c r="L437" s="45">
        <v>0.05</v>
      </c>
      <c r="M437" s="146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B438" s="31" t="s">
        <v>327</v>
      </c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BM438" s="55"/>
    </row>
    <row r="439" spans="1:65">
      <c r="BM439" s="55"/>
    </row>
    <row r="440" spans="1:65" ht="15">
      <c r="B440" s="8" t="s">
        <v>538</v>
      </c>
      <c r="BM440" s="28" t="s">
        <v>66</v>
      </c>
    </row>
    <row r="441" spans="1:65" ht="15">
      <c r="A441" s="25" t="s">
        <v>14</v>
      </c>
      <c r="B441" s="18" t="s">
        <v>110</v>
      </c>
      <c r="C441" s="15" t="s">
        <v>111</v>
      </c>
      <c r="D441" s="16" t="s">
        <v>237</v>
      </c>
      <c r="E441" s="17" t="s">
        <v>237</v>
      </c>
      <c r="F441" s="17" t="s">
        <v>237</v>
      </c>
      <c r="G441" s="17" t="s">
        <v>237</v>
      </c>
      <c r="H441" s="17" t="s">
        <v>237</v>
      </c>
      <c r="I441" s="17" t="s">
        <v>237</v>
      </c>
      <c r="J441" s="17" t="s">
        <v>237</v>
      </c>
      <c r="K441" s="17" t="s">
        <v>237</v>
      </c>
      <c r="L441" s="17" t="s">
        <v>237</v>
      </c>
      <c r="M441" s="17" t="s">
        <v>237</v>
      </c>
      <c r="N441" s="17" t="s">
        <v>237</v>
      </c>
      <c r="O441" s="17" t="s">
        <v>237</v>
      </c>
      <c r="P441" s="17" t="s">
        <v>237</v>
      </c>
      <c r="Q441" s="17" t="s">
        <v>237</v>
      </c>
      <c r="R441" s="17" t="s">
        <v>237</v>
      </c>
      <c r="S441" s="17" t="s">
        <v>237</v>
      </c>
      <c r="T441" s="17" t="s">
        <v>237</v>
      </c>
      <c r="U441" s="17" t="s">
        <v>237</v>
      </c>
      <c r="V441" s="17" t="s">
        <v>237</v>
      </c>
      <c r="W441" s="17" t="s">
        <v>237</v>
      </c>
      <c r="X441" s="17" t="s">
        <v>237</v>
      </c>
      <c r="Y441" s="146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1</v>
      </c>
    </row>
    <row r="442" spans="1:65">
      <c r="A442" s="30"/>
      <c r="B442" s="19" t="s">
        <v>238</v>
      </c>
      <c r="C442" s="9" t="s">
        <v>238</v>
      </c>
      <c r="D442" s="144" t="s">
        <v>240</v>
      </c>
      <c r="E442" s="145" t="s">
        <v>241</v>
      </c>
      <c r="F442" s="145" t="s">
        <v>242</v>
      </c>
      <c r="G442" s="145" t="s">
        <v>243</v>
      </c>
      <c r="H442" s="145" t="s">
        <v>244</v>
      </c>
      <c r="I442" s="145" t="s">
        <v>245</v>
      </c>
      <c r="J442" s="145" t="s">
        <v>246</v>
      </c>
      <c r="K442" s="145" t="s">
        <v>247</v>
      </c>
      <c r="L442" s="145" t="s">
        <v>248</v>
      </c>
      <c r="M442" s="145" t="s">
        <v>249</v>
      </c>
      <c r="N442" s="145" t="s">
        <v>250</v>
      </c>
      <c r="O442" s="145" t="s">
        <v>251</v>
      </c>
      <c r="P442" s="145" t="s">
        <v>252</v>
      </c>
      <c r="Q442" s="145" t="s">
        <v>253</v>
      </c>
      <c r="R442" s="145" t="s">
        <v>254</v>
      </c>
      <c r="S442" s="145" t="s">
        <v>255</v>
      </c>
      <c r="T442" s="145" t="s">
        <v>257</v>
      </c>
      <c r="U442" s="145" t="s">
        <v>258</v>
      </c>
      <c r="V442" s="145" t="s">
        <v>260</v>
      </c>
      <c r="W442" s="145" t="s">
        <v>261</v>
      </c>
      <c r="X442" s="145" t="s">
        <v>267</v>
      </c>
      <c r="Y442" s="146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 t="s">
        <v>3</v>
      </c>
    </row>
    <row r="443" spans="1:65">
      <c r="A443" s="30"/>
      <c r="B443" s="19"/>
      <c r="C443" s="9"/>
      <c r="D443" s="10" t="s">
        <v>318</v>
      </c>
      <c r="E443" s="11" t="s">
        <v>318</v>
      </c>
      <c r="F443" s="11" t="s">
        <v>319</v>
      </c>
      <c r="G443" s="11" t="s">
        <v>115</v>
      </c>
      <c r="H443" s="11" t="s">
        <v>319</v>
      </c>
      <c r="I443" s="11" t="s">
        <v>319</v>
      </c>
      <c r="J443" s="11" t="s">
        <v>319</v>
      </c>
      <c r="K443" s="11" t="s">
        <v>318</v>
      </c>
      <c r="L443" s="11" t="s">
        <v>319</v>
      </c>
      <c r="M443" s="11" t="s">
        <v>318</v>
      </c>
      <c r="N443" s="11" t="s">
        <v>318</v>
      </c>
      <c r="O443" s="11" t="s">
        <v>319</v>
      </c>
      <c r="P443" s="11" t="s">
        <v>319</v>
      </c>
      <c r="Q443" s="11" t="s">
        <v>319</v>
      </c>
      <c r="R443" s="11" t="s">
        <v>318</v>
      </c>
      <c r="S443" s="11" t="s">
        <v>318</v>
      </c>
      <c r="T443" s="11" t="s">
        <v>318</v>
      </c>
      <c r="U443" s="11" t="s">
        <v>318</v>
      </c>
      <c r="V443" s="11" t="s">
        <v>318</v>
      </c>
      <c r="W443" s="11" t="s">
        <v>319</v>
      </c>
      <c r="X443" s="11" t="s">
        <v>318</v>
      </c>
      <c r="Y443" s="146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3</v>
      </c>
    </row>
    <row r="444" spans="1:65">
      <c r="A444" s="30"/>
      <c r="B444" s="19"/>
      <c r="C444" s="9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146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</v>
      </c>
    </row>
    <row r="445" spans="1:65">
      <c r="A445" s="30"/>
      <c r="B445" s="18">
        <v>1</v>
      </c>
      <c r="C445" s="14">
        <v>1</v>
      </c>
      <c r="D445" s="200">
        <v>7.0000000000000007E-2</v>
      </c>
      <c r="E445" s="200">
        <v>6.8000000000000005E-2</v>
      </c>
      <c r="F445" s="200">
        <v>0.06</v>
      </c>
      <c r="G445" s="200">
        <v>6.9356490479884708E-2</v>
      </c>
      <c r="H445" s="200">
        <v>0.06</v>
      </c>
      <c r="I445" s="200">
        <v>6.4000000000000001E-2</v>
      </c>
      <c r="J445" s="200">
        <v>0.06</v>
      </c>
      <c r="K445" s="200">
        <v>6.7000000000000004E-2</v>
      </c>
      <c r="L445" s="200">
        <v>0.06</v>
      </c>
      <c r="M445" s="200">
        <v>6.3E-2</v>
      </c>
      <c r="N445" s="200">
        <v>6.3E-2</v>
      </c>
      <c r="O445" s="200">
        <v>7.0000000000000007E-2</v>
      </c>
      <c r="P445" s="200">
        <v>0.08</v>
      </c>
      <c r="Q445" s="203">
        <v>3.5999999999999997E-2</v>
      </c>
      <c r="R445" s="200">
        <v>7.0000000000000007E-2</v>
      </c>
      <c r="S445" s="200">
        <v>0.08</v>
      </c>
      <c r="T445" s="200">
        <v>7.4999999999999997E-2</v>
      </c>
      <c r="U445" s="200">
        <v>6.4000000000000001E-2</v>
      </c>
      <c r="V445" s="200">
        <v>7.0000000000000007E-2</v>
      </c>
      <c r="W445" s="203" t="s">
        <v>328</v>
      </c>
      <c r="X445" s="200">
        <v>6.3E-2</v>
      </c>
      <c r="Y445" s="198"/>
      <c r="Z445" s="199"/>
      <c r="AA445" s="199"/>
      <c r="AB445" s="199"/>
      <c r="AC445" s="199"/>
      <c r="AD445" s="199"/>
      <c r="AE445" s="199"/>
      <c r="AF445" s="199"/>
      <c r="AG445" s="199"/>
      <c r="AH445" s="199"/>
      <c r="AI445" s="199"/>
      <c r="AJ445" s="199"/>
      <c r="AK445" s="199"/>
      <c r="AL445" s="199"/>
      <c r="AM445" s="199"/>
      <c r="AN445" s="199"/>
      <c r="AO445" s="199"/>
      <c r="AP445" s="199"/>
      <c r="AQ445" s="199"/>
      <c r="AR445" s="199"/>
      <c r="AS445" s="199"/>
      <c r="AT445" s="199"/>
      <c r="AU445" s="199"/>
      <c r="AV445" s="199"/>
      <c r="AW445" s="199"/>
      <c r="AX445" s="199"/>
      <c r="AY445" s="199"/>
      <c r="AZ445" s="199"/>
      <c r="BA445" s="199"/>
      <c r="BB445" s="199"/>
      <c r="BC445" s="199"/>
      <c r="BD445" s="199"/>
      <c r="BE445" s="199"/>
      <c r="BF445" s="199"/>
      <c r="BG445" s="199"/>
      <c r="BH445" s="199"/>
      <c r="BI445" s="199"/>
      <c r="BJ445" s="199"/>
      <c r="BK445" s="199"/>
      <c r="BL445" s="199"/>
      <c r="BM445" s="201">
        <v>1</v>
      </c>
    </row>
    <row r="446" spans="1:65">
      <c r="A446" s="30"/>
      <c r="B446" s="19">
        <v>1</v>
      </c>
      <c r="C446" s="9">
        <v>2</v>
      </c>
      <c r="D446" s="24">
        <v>0.06</v>
      </c>
      <c r="E446" s="24">
        <v>5.8999999999999997E-2</v>
      </c>
      <c r="F446" s="24">
        <v>0.06</v>
      </c>
      <c r="G446" s="24">
        <v>7.0022447479884703E-2</v>
      </c>
      <c r="H446" s="24">
        <v>7.0000000000000007E-2</v>
      </c>
      <c r="I446" s="24">
        <v>6.6000000000000003E-2</v>
      </c>
      <c r="J446" s="24">
        <v>0.05</v>
      </c>
      <c r="K446" s="24">
        <v>6.8000000000000005E-2</v>
      </c>
      <c r="L446" s="24">
        <v>7.0000000000000007E-2</v>
      </c>
      <c r="M446" s="24">
        <v>6.8000000000000005E-2</v>
      </c>
      <c r="N446" s="24">
        <v>6.3E-2</v>
      </c>
      <c r="O446" s="24">
        <v>7.0000000000000007E-2</v>
      </c>
      <c r="P446" s="24">
        <v>7.0000000000000007E-2</v>
      </c>
      <c r="Q446" s="204">
        <v>4.2000000000000003E-2</v>
      </c>
      <c r="R446" s="24">
        <v>0.06</v>
      </c>
      <c r="S446" s="24">
        <v>7.0000000000000007E-2</v>
      </c>
      <c r="T446" s="24">
        <v>7.6999999999999999E-2</v>
      </c>
      <c r="U446" s="24">
        <v>6.7000000000000004E-2</v>
      </c>
      <c r="V446" s="24">
        <v>7.0000000000000007E-2</v>
      </c>
      <c r="W446" s="204" t="s">
        <v>328</v>
      </c>
      <c r="X446" s="24">
        <v>5.8999999999999997E-2</v>
      </c>
      <c r="Y446" s="198"/>
      <c r="Z446" s="199"/>
      <c r="AA446" s="199"/>
      <c r="AB446" s="199"/>
      <c r="AC446" s="199"/>
      <c r="AD446" s="199"/>
      <c r="AE446" s="199"/>
      <c r="AF446" s="199"/>
      <c r="AG446" s="199"/>
      <c r="AH446" s="199"/>
      <c r="AI446" s="199"/>
      <c r="AJ446" s="199"/>
      <c r="AK446" s="199"/>
      <c r="AL446" s="199"/>
      <c r="AM446" s="199"/>
      <c r="AN446" s="199"/>
      <c r="AO446" s="199"/>
      <c r="AP446" s="199"/>
      <c r="AQ446" s="199"/>
      <c r="AR446" s="199"/>
      <c r="AS446" s="199"/>
      <c r="AT446" s="199"/>
      <c r="AU446" s="199"/>
      <c r="AV446" s="199"/>
      <c r="AW446" s="199"/>
      <c r="AX446" s="199"/>
      <c r="AY446" s="199"/>
      <c r="AZ446" s="199"/>
      <c r="BA446" s="199"/>
      <c r="BB446" s="199"/>
      <c r="BC446" s="199"/>
      <c r="BD446" s="199"/>
      <c r="BE446" s="199"/>
      <c r="BF446" s="199"/>
      <c r="BG446" s="199"/>
      <c r="BH446" s="199"/>
      <c r="BI446" s="199"/>
      <c r="BJ446" s="199"/>
      <c r="BK446" s="199"/>
      <c r="BL446" s="199"/>
      <c r="BM446" s="201">
        <v>22</v>
      </c>
    </row>
    <row r="447" spans="1:65">
      <c r="A447" s="30"/>
      <c r="B447" s="19">
        <v>1</v>
      </c>
      <c r="C447" s="9">
        <v>3</v>
      </c>
      <c r="D447" s="24">
        <v>0.06</v>
      </c>
      <c r="E447" s="24">
        <v>5.2999999999999999E-2</v>
      </c>
      <c r="F447" s="24">
        <v>0.06</v>
      </c>
      <c r="G447" s="24">
        <v>7.1527460479884702E-2</v>
      </c>
      <c r="H447" s="24">
        <v>0.06</v>
      </c>
      <c r="I447" s="24">
        <v>6.4000000000000001E-2</v>
      </c>
      <c r="J447" s="24">
        <v>0.06</v>
      </c>
      <c r="K447" s="24">
        <v>6.3E-2</v>
      </c>
      <c r="L447" s="24">
        <v>0.06</v>
      </c>
      <c r="M447" s="24">
        <v>6.6000000000000003E-2</v>
      </c>
      <c r="N447" s="24">
        <v>6.1000000000000006E-2</v>
      </c>
      <c r="O447" s="24">
        <v>0.06</v>
      </c>
      <c r="P447" s="24">
        <v>7.0000000000000007E-2</v>
      </c>
      <c r="Q447" s="204">
        <v>4.5999999999999999E-2</v>
      </c>
      <c r="R447" s="24">
        <v>0.06</v>
      </c>
      <c r="S447" s="222">
        <v>0.09</v>
      </c>
      <c r="T447" s="24">
        <v>7.6999999999999999E-2</v>
      </c>
      <c r="U447" s="24">
        <v>6.2E-2</v>
      </c>
      <c r="V447" s="24">
        <v>7.0000000000000007E-2</v>
      </c>
      <c r="W447" s="204" t="s">
        <v>328</v>
      </c>
      <c r="X447" s="24">
        <v>5.8999999999999997E-2</v>
      </c>
      <c r="Y447" s="198"/>
      <c r="Z447" s="199"/>
      <c r="AA447" s="199"/>
      <c r="AB447" s="199"/>
      <c r="AC447" s="199"/>
      <c r="AD447" s="199"/>
      <c r="AE447" s="199"/>
      <c r="AF447" s="199"/>
      <c r="AG447" s="199"/>
      <c r="AH447" s="199"/>
      <c r="AI447" s="199"/>
      <c r="AJ447" s="199"/>
      <c r="AK447" s="199"/>
      <c r="AL447" s="199"/>
      <c r="AM447" s="199"/>
      <c r="AN447" s="199"/>
      <c r="AO447" s="199"/>
      <c r="AP447" s="199"/>
      <c r="AQ447" s="199"/>
      <c r="AR447" s="199"/>
      <c r="AS447" s="199"/>
      <c r="AT447" s="199"/>
      <c r="AU447" s="199"/>
      <c r="AV447" s="199"/>
      <c r="AW447" s="199"/>
      <c r="AX447" s="199"/>
      <c r="AY447" s="199"/>
      <c r="AZ447" s="199"/>
      <c r="BA447" s="199"/>
      <c r="BB447" s="199"/>
      <c r="BC447" s="199"/>
      <c r="BD447" s="199"/>
      <c r="BE447" s="199"/>
      <c r="BF447" s="199"/>
      <c r="BG447" s="199"/>
      <c r="BH447" s="199"/>
      <c r="BI447" s="199"/>
      <c r="BJ447" s="199"/>
      <c r="BK447" s="199"/>
      <c r="BL447" s="199"/>
      <c r="BM447" s="201">
        <v>16</v>
      </c>
    </row>
    <row r="448" spans="1:65">
      <c r="A448" s="30"/>
      <c r="B448" s="19">
        <v>1</v>
      </c>
      <c r="C448" s="9">
        <v>4</v>
      </c>
      <c r="D448" s="24">
        <v>0.06</v>
      </c>
      <c r="E448" s="24">
        <v>6.1000000000000006E-2</v>
      </c>
      <c r="F448" s="24">
        <v>0.06</v>
      </c>
      <c r="G448" s="24">
        <v>7.1065206479884707E-2</v>
      </c>
      <c r="H448" s="24">
        <v>7.0000000000000007E-2</v>
      </c>
      <c r="I448" s="24">
        <v>6.6000000000000003E-2</v>
      </c>
      <c r="J448" s="24">
        <v>0.05</v>
      </c>
      <c r="K448" s="24">
        <v>6.5000000000000002E-2</v>
      </c>
      <c r="L448" s="24">
        <v>0.06</v>
      </c>
      <c r="M448" s="24">
        <v>6.5000000000000002E-2</v>
      </c>
      <c r="N448" s="24">
        <v>6.2E-2</v>
      </c>
      <c r="O448" s="24">
        <v>0.06</v>
      </c>
      <c r="P448" s="24">
        <v>0.08</v>
      </c>
      <c r="Q448" s="204">
        <v>0.05</v>
      </c>
      <c r="R448" s="24">
        <v>0.06</v>
      </c>
      <c r="S448" s="222">
        <v>0.04</v>
      </c>
      <c r="T448" s="24">
        <v>7.5999999999999998E-2</v>
      </c>
      <c r="U448" s="24">
        <v>6.9000000000000006E-2</v>
      </c>
      <c r="V448" s="24">
        <v>0.06</v>
      </c>
      <c r="W448" s="204" t="s">
        <v>328</v>
      </c>
      <c r="X448" s="24">
        <v>6.1000000000000006E-2</v>
      </c>
      <c r="Y448" s="198"/>
      <c r="Z448" s="199"/>
      <c r="AA448" s="199"/>
      <c r="AB448" s="199"/>
      <c r="AC448" s="199"/>
      <c r="AD448" s="199"/>
      <c r="AE448" s="199"/>
      <c r="AF448" s="199"/>
      <c r="AG448" s="199"/>
      <c r="AH448" s="199"/>
      <c r="AI448" s="199"/>
      <c r="AJ448" s="199"/>
      <c r="AK448" s="199"/>
      <c r="AL448" s="199"/>
      <c r="AM448" s="199"/>
      <c r="AN448" s="199"/>
      <c r="AO448" s="199"/>
      <c r="AP448" s="199"/>
      <c r="AQ448" s="199"/>
      <c r="AR448" s="199"/>
      <c r="AS448" s="199"/>
      <c r="AT448" s="199"/>
      <c r="AU448" s="199"/>
      <c r="AV448" s="199"/>
      <c r="AW448" s="199"/>
      <c r="AX448" s="199"/>
      <c r="AY448" s="199"/>
      <c r="AZ448" s="199"/>
      <c r="BA448" s="199"/>
      <c r="BB448" s="199"/>
      <c r="BC448" s="199"/>
      <c r="BD448" s="199"/>
      <c r="BE448" s="199"/>
      <c r="BF448" s="199"/>
      <c r="BG448" s="199"/>
      <c r="BH448" s="199"/>
      <c r="BI448" s="199"/>
      <c r="BJ448" s="199"/>
      <c r="BK448" s="199"/>
      <c r="BL448" s="199"/>
      <c r="BM448" s="201">
        <v>6.5465069104204465E-2</v>
      </c>
    </row>
    <row r="449" spans="1:65">
      <c r="A449" s="30"/>
      <c r="B449" s="19">
        <v>1</v>
      </c>
      <c r="C449" s="9">
        <v>5</v>
      </c>
      <c r="D449" s="24">
        <v>0.06</v>
      </c>
      <c r="E449" s="24">
        <v>5.8000000000000003E-2</v>
      </c>
      <c r="F449" s="24">
        <v>0.06</v>
      </c>
      <c r="G449" s="24">
        <v>6.8452424479884699E-2</v>
      </c>
      <c r="H449" s="24">
        <v>7.0000000000000007E-2</v>
      </c>
      <c r="I449" s="24">
        <v>6.2E-2</v>
      </c>
      <c r="J449" s="24">
        <v>0.06</v>
      </c>
      <c r="K449" s="24">
        <v>6.6000000000000003E-2</v>
      </c>
      <c r="L449" s="24">
        <v>7.0000000000000007E-2</v>
      </c>
      <c r="M449" s="24">
        <v>6.6000000000000003E-2</v>
      </c>
      <c r="N449" s="24">
        <v>6.1000000000000006E-2</v>
      </c>
      <c r="O449" s="24">
        <v>7.0000000000000007E-2</v>
      </c>
      <c r="P449" s="24">
        <v>7.0000000000000007E-2</v>
      </c>
      <c r="Q449" s="204">
        <v>4.3999999999999997E-2</v>
      </c>
      <c r="R449" s="24">
        <v>0.06</v>
      </c>
      <c r="S449" s="24">
        <v>7.0000000000000007E-2</v>
      </c>
      <c r="T449" s="24">
        <v>7.1999999999999995E-2</v>
      </c>
      <c r="U449" s="24">
        <v>6.3E-2</v>
      </c>
      <c r="V449" s="24">
        <v>7.0000000000000007E-2</v>
      </c>
      <c r="W449" s="204" t="s">
        <v>328</v>
      </c>
      <c r="X449" s="24">
        <v>5.8999999999999997E-2</v>
      </c>
      <c r="Y449" s="198"/>
      <c r="Z449" s="199"/>
      <c r="AA449" s="199"/>
      <c r="AB449" s="199"/>
      <c r="AC449" s="199"/>
      <c r="AD449" s="199"/>
      <c r="AE449" s="199"/>
      <c r="AF449" s="199"/>
      <c r="AG449" s="199"/>
      <c r="AH449" s="199"/>
      <c r="AI449" s="199"/>
      <c r="AJ449" s="199"/>
      <c r="AK449" s="199"/>
      <c r="AL449" s="199"/>
      <c r="AM449" s="199"/>
      <c r="AN449" s="199"/>
      <c r="AO449" s="199"/>
      <c r="AP449" s="199"/>
      <c r="AQ449" s="199"/>
      <c r="AR449" s="199"/>
      <c r="AS449" s="199"/>
      <c r="AT449" s="199"/>
      <c r="AU449" s="199"/>
      <c r="AV449" s="199"/>
      <c r="AW449" s="199"/>
      <c r="AX449" s="199"/>
      <c r="AY449" s="199"/>
      <c r="AZ449" s="199"/>
      <c r="BA449" s="199"/>
      <c r="BB449" s="199"/>
      <c r="BC449" s="199"/>
      <c r="BD449" s="199"/>
      <c r="BE449" s="199"/>
      <c r="BF449" s="199"/>
      <c r="BG449" s="199"/>
      <c r="BH449" s="199"/>
      <c r="BI449" s="199"/>
      <c r="BJ449" s="199"/>
      <c r="BK449" s="199"/>
      <c r="BL449" s="199"/>
      <c r="BM449" s="201">
        <v>36</v>
      </c>
    </row>
    <row r="450" spans="1:65">
      <c r="A450" s="30"/>
      <c r="B450" s="19">
        <v>1</v>
      </c>
      <c r="C450" s="9">
        <v>6</v>
      </c>
      <c r="D450" s="24">
        <v>0.06</v>
      </c>
      <c r="E450" s="24">
        <v>5.6000000000000001E-2</v>
      </c>
      <c r="F450" s="24">
        <v>0.06</v>
      </c>
      <c r="G450" s="24">
        <v>6.9593848479884701E-2</v>
      </c>
      <c r="H450" s="24">
        <v>7.0000000000000007E-2</v>
      </c>
      <c r="I450" s="24">
        <v>6.7000000000000004E-2</v>
      </c>
      <c r="J450" s="24">
        <v>7.0000000000000007E-2</v>
      </c>
      <c r="K450" s="24">
        <v>6.5000000000000002E-2</v>
      </c>
      <c r="L450" s="24">
        <v>0.06</v>
      </c>
      <c r="M450" s="24">
        <v>6.9000000000000006E-2</v>
      </c>
      <c r="N450" s="24">
        <v>6.2E-2</v>
      </c>
      <c r="O450" s="24">
        <v>0.06</v>
      </c>
      <c r="P450" s="24">
        <v>0.08</v>
      </c>
      <c r="Q450" s="204">
        <v>3.9E-2</v>
      </c>
      <c r="R450" s="24">
        <v>0.06</v>
      </c>
      <c r="S450" s="24">
        <v>0.08</v>
      </c>
      <c r="T450" s="24">
        <v>7.5999999999999998E-2</v>
      </c>
      <c r="U450" s="24">
        <v>6.8000000000000005E-2</v>
      </c>
      <c r="V450" s="24">
        <v>7.0000000000000007E-2</v>
      </c>
      <c r="W450" s="204" t="s">
        <v>328</v>
      </c>
      <c r="X450" s="24">
        <v>5.8999999999999997E-2</v>
      </c>
      <c r="Y450" s="198"/>
      <c r="Z450" s="199"/>
      <c r="AA450" s="199"/>
      <c r="AB450" s="199"/>
      <c r="AC450" s="199"/>
      <c r="AD450" s="199"/>
      <c r="AE450" s="199"/>
      <c r="AF450" s="199"/>
      <c r="AG450" s="199"/>
      <c r="AH450" s="199"/>
      <c r="AI450" s="199"/>
      <c r="AJ450" s="199"/>
      <c r="AK450" s="199"/>
      <c r="AL450" s="199"/>
      <c r="AM450" s="199"/>
      <c r="AN450" s="199"/>
      <c r="AO450" s="199"/>
      <c r="AP450" s="199"/>
      <c r="AQ450" s="199"/>
      <c r="AR450" s="199"/>
      <c r="AS450" s="199"/>
      <c r="AT450" s="199"/>
      <c r="AU450" s="199"/>
      <c r="AV450" s="199"/>
      <c r="AW450" s="199"/>
      <c r="AX450" s="199"/>
      <c r="AY450" s="199"/>
      <c r="AZ450" s="199"/>
      <c r="BA450" s="199"/>
      <c r="BB450" s="199"/>
      <c r="BC450" s="199"/>
      <c r="BD450" s="199"/>
      <c r="BE450" s="199"/>
      <c r="BF450" s="199"/>
      <c r="BG450" s="199"/>
      <c r="BH450" s="199"/>
      <c r="BI450" s="199"/>
      <c r="BJ450" s="199"/>
      <c r="BK450" s="199"/>
      <c r="BL450" s="199"/>
      <c r="BM450" s="56"/>
    </row>
    <row r="451" spans="1:65">
      <c r="A451" s="30"/>
      <c r="B451" s="20" t="s">
        <v>274</v>
      </c>
      <c r="C451" s="12"/>
      <c r="D451" s="202">
        <v>6.1666666666666668E-2</v>
      </c>
      <c r="E451" s="202">
        <v>5.9166666666666666E-2</v>
      </c>
      <c r="F451" s="202">
        <v>0.06</v>
      </c>
      <c r="G451" s="202">
        <v>7.0002979646551375E-2</v>
      </c>
      <c r="H451" s="202">
        <v>6.6666666666666666E-2</v>
      </c>
      <c r="I451" s="202">
        <v>6.483333333333334E-2</v>
      </c>
      <c r="J451" s="202">
        <v>5.8333333333333327E-2</v>
      </c>
      <c r="K451" s="202">
        <v>6.5666666666666665E-2</v>
      </c>
      <c r="L451" s="202">
        <v>6.3333333333333339E-2</v>
      </c>
      <c r="M451" s="202">
        <v>6.6166666666666665E-2</v>
      </c>
      <c r="N451" s="202">
        <v>6.2E-2</v>
      </c>
      <c r="O451" s="202">
        <v>6.5000000000000002E-2</v>
      </c>
      <c r="P451" s="202">
        <v>7.5000000000000011E-2</v>
      </c>
      <c r="Q451" s="202">
        <v>4.2833333333333327E-2</v>
      </c>
      <c r="R451" s="202">
        <v>6.1666666666666668E-2</v>
      </c>
      <c r="S451" s="202">
        <v>7.166666666666667E-2</v>
      </c>
      <c r="T451" s="202">
        <v>7.5499999999999998E-2</v>
      </c>
      <c r="U451" s="202">
        <v>6.5500000000000003E-2</v>
      </c>
      <c r="V451" s="202">
        <v>6.8333333333333343E-2</v>
      </c>
      <c r="W451" s="202" t="s">
        <v>740</v>
      </c>
      <c r="X451" s="202">
        <v>0.06</v>
      </c>
      <c r="Y451" s="198"/>
      <c r="Z451" s="199"/>
      <c r="AA451" s="199"/>
      <c r="AB451" s="199"/>
      <c r="AC451" s="199"/>
      <c r="AD451" s="199"/>
      <c r="AE451" s="199"/>
      <c r="AF451" s="199"/>
      <c r="AG451" s="199"/>
      <c r="AH451" s="199"/>
      <c r="AI451" s="199"/>
      <c r="AJ451" s="199"/>
      <c r="AK451" s="199"/>
      <c r="AL451" s="199"/>
      <c r="AM451" s="199"/>
      <c r="AN451" s="199"/>
      <c r="AO451" s="199"/>
      <c r="AP451" s="199"/>
      <c r="AQ451" s="199"/>
      <c r="AR451" s="199"/>
      <c r="AS451" s="199"/>
      <c r="AT451" s="199"/>
      <c r="AU451" s="199"/>
      <c r="AV451" s="199"/>
      <c r="AW451" s="199"/>
      <c r="AX451" s="199"/>
      <c r="AY451" s="199"/>
      <c r="AZ451" s="199"/>
      <c r="BA451" s="199"/>
      <c r="BB451" s="199"/>
      <c r="BC451" s="199"/>
      <c r="BD451" s="199"/>
      <c r="BE451" s="199"/>
      <c r="BF451" s="199"/>
      <c r="BG451" s="199"/>
      <c r="BH451" s="199"/>
      <c r="BI451" s="199"/>
      <c r="BJ451" s="199"/>
      <c r="BK451" s="199"/>
      <c r="BL451" s="199"/>
      <c r="BM451" s="56"/>
    </row>
    <row r="452" spans="1:65">
      <c r="A452" s="30"/>
      <c r="B452" s="3" t="s">
        <v>275</v>
      </c>
      <c r="C452" s="29"/>
      <c r="D452" s="24">
        <v>0.06</v>
      </c>
      <c r="E452" s="24">
        <v>5.8499999999999996E-2</v>
      </c>
      <c r="F452" s="24">
        <v>0.06</v>
      </c>
      <c r="G452" s="24">
        <v>6.9808147979884702E-2</v>
      </c>
      <c r="H452" s="24">
        <v>7.0000000000000007E-2</v>
      </c>
      <c r="I452" s="24">
        <v>6.5000000000000002E-2</v>
      </c>
      <c r="J452" s="24">
        <v>0.06</v>
      </c>
      <c r="K452" s="24">
        <v>6.5500000000000003E-2</v>
      </c>
      <c r="L452" s="24">
        <v>0.06</v>
      </c>
      <c r="M452" s="24">
        <v>6.6000000000000003E-2</v>
      </c>
      <c r="N452" s="24">
        <v>6.2E-2</v>
      </c>
      <c r="O452" s="24">
        <v>6.5000000000000002E-2</v>
      </c>
      <c r="P452" s="24">
        <v>7.5000000000000011E-2</v>
      </c>
      <c r="Q452" s="24">
        <v>4.2999999999999997E-2</v>
      </c>
      <c r="R452" s="24">
        <v>0.06</v>
      </c>
      <c r="S452" s="24">
        <v>7.5000000000000011E-2</v>
      </c>
      <c r="T452" s="24">
        <v>7.5999999999999998E-2</v>
      </c>
      <c r="U452" s="24">
        <v>6.5500000000000003E-2</v>
      </c>
      <c r="V452" s="24">
        <v>7.0000000000000007E-2</v>
      </c>
      <c r="W452" s="24" t="s">
        <v>740</v>
      </c>
      <c r="X452" s="24">
        <v>5.8999999999999997E-2</v>
      </c>
      <c r="Y452" s="198"/>
      <c r="Z452" s="199"/>
      <c r="AA452" s="199"/>
      <c r="AB452" s="199"/>
      <c r="AC452" s="199"/>
      <c r="AD452" s="199"/>
      <c r="AE452" s="199"/>
      <c r="AF452" s="199"/>
      <c r="AG452" s="199"/>
      <c r="AH452" s="199"/>
      <c r="AI452" s="199"/>
      <c r="AJ452" s="199"/>
      <c r="AK452" s="199"/>
      <c r="AL452" s="199"/>
      <c r="AM452" s="199"/>
      <c r="AN452" s="199"/>
      <c r="AO452" s="199"/>
      <c r="AP452" s="199"/>
      <c r="AQ452" s="199"/>
      <c r="AR452" s="199"/>
      <c r="AS452" s="199"/>
      <c r="AT452" s="199"/>
      <c r="AU452" s="199"/>
      <c r="AV452" s="199"/>
      <c r="AW452" s="199"/>
      <c r="AX452" s="199"/>
      <c r="AY452" s="199"/>
      <c r="AZ452" s="199"/>
      <c r="BA452" s="199"/>
      <c r="BB452" s="199"/>
      <c r="BC452" s="199"/>
      <c r="BD452" s="199"/>
      <c r="BE452" s="199"/>
      <c r="BF452" s="199"/>
      <c r="BG452" s="199"/>
      <c r="BH452" s="199"/>
      <c r="BI452" s="199"/>
      <c r="BJ452" s="199"/>
      <c r="BK452" s="199"/>
      <c r="BL452" s="199"/>
      <c r="BM452" s="56"/>
    </row>
    <row r="453" spans="1:65">
      <c r="A453" s="30"/>
      <c r="B453" s="3" t="s">
        <v>276</v>
      </c>
      <c r="C453" s="29"/>
      <c r="D453" s="24">
        <v>4.0824829046386332E-3</v>
      </c>
      <c r="E453" s="24">
        <v>5.115336417740938E-3</v>
      </c>
      <c r="F453" s="24">
        <v>0</v>
      </c>
      <c r="G453" s="24">
        <v>1.1351039187863679E-3</v>
      </c>
      <c r="H453" s="24">
        <v>5.1639777949432268E-3</v>
      </c>
      <c r="I453" s="24">
        <v>1.8348478592697193E-3</v>
      </c>
      <c r="J453" s="24">
        <v>7.5277265270908104E-3</v>
      </c>
      <c r="K453" s="24">
        <v>1.7511900715418277E-3</v>
      </c>
      <c r="L453" s="24">
        <v>5.1639777949432268E-3</v>
      </c>
      <c r="M453" s="24">
        <v>2.1369760566432826E-3</v>
      </c>
      <c r="N453" s="24">
        <v>8.9442719099991363E-4</v>
      </c>
      <c r="O453" s="24">
        <v>5.4772255750516656E-3</v>
      </c>
      <c r="P453" s="24">
        <v>5.4772255750516587E-3</v>
      </c>
      <c r="Q453" s="24">
        <v>4.996665554814198E-3</v>
      </c>
      <c r="R453" s="24">
        <v>4.0824829046386332E-3</v>
      </c>
      <c r="S453" s="24">
        <v>1.7224014243685061E-2</v>
      </c>
      <c r="T453" s="24">
        <v>1.8708286933869723E-3</v>
      </c>
      <c r="U453" s="24">
        <v>2.8809720581775889E-3</v>
      </c>
      <c r="V453" s="24">
        <v>4.0824829046386332E-3</v>
      </c>
      <c r="W453" s="24" t="s">
        <v>740</v>
      </c>
      <c r="X453" s="24">
        <v>1.6733200530681534E-3</v>
      </c>
      <c r="Y453" s="198"/>
      <c r="Z453" s="199"/>
      <c r="AA453" s="199"/>
      <c r="AB453" s="199"/>
      <c r="AC453" s="199"/>
      <c r="AD453" s="199"/>
      <c r="AE453" s="199"/>
      <c r="AF453" s="199"/>
      <c r="AG453" s="199"/>
      <c r="AH453" s="199"/>
      <c r="AI453" s="199"/>
      <c r="AJ453" s="199"/>
      <c r="AK453" s="199"/>
      <c r="AL453" s="199"/>
      <c r="AM453" s="199"/>
      <c r="AN453" s="199"/>
      <c r="AO453" s="199"/>
      <c r="AP453" s="199"/>
      <c r="AQ453" s="199"/>
      <c r="AR453" s="199"/>
      <c r="AS453" s="199"/>
      <c r="AT453" s="199"/>
      <c r="AU453" s="199"/>
      <c r="AV453" s="199"/>
      <c r="AW453" s="199"/>
      <c r="AX453" s="199"/>
      <c r="AY453" s="199"/>
      <c r="AZ453" s="199"/>
      <c r="BA453" s="199"/>
      <c r="BB453" s="199"/>
      <c r="BC453" s="199"/>
      <c r="BD453" s="199"/>
      <c r="BE453" s="199"/>
      <c r="BF453" s="199"/>
      <c r="BG453" s="199"/>
      <c r="BH453" s="199"/>
      <c r="BI453" s="199"/>
      <c r="BJ453" s="199"/>
      <c r="BK453" s="199"/>
      <c r="BL453" s="199"/>
      <c r="BM453" s="56"/>
    </row>
    <row r="454" spans="1:65">
      <c r="A454" s="30"/>
      <c r="B454" s="3" t="s">
        <v>86</v>
      </c>
      <c r="C454" s="29"/>
      <c r="D454" s="13">
        <v>6.6202425480626478E-2</v>
      </c>
      <c r="E454" s="13">
        <v>8.6456390159001764E-2</v>
      </c>
      <c r="F454" s="13">
        <v>0</v>
      </c>
      <c r="G454" s="13">
        <v>1.6215080051128761E-2</v>
      </c>
      <c r="H454" s="13">
        <v>7.7459666924148407E-2</v>
      </c>
      <c r="I454" s="13">
        <v>2.8300995258658906E-2</v>
      </c>
      <c r="J454" s="13">
        <v>0.12904674046441392</v>
      </c>
      <c r="K454" s="13">
        <v>2.6667869109774027E-2</v>
      </c>
      <c r="L454" s="13">
        <v>8.1536491499103581E-2</v>
      </c>
      <c r="M454" s="13">
        <v>3.229686735481032E-2</v>
      </c>
      <c r="N454" s="13">
        <v>1.442624501612764E-2</v>
      </c>
      <c r="O454" s="13">
        <v>8.4265008846948694E-2</v>
      </c>
      <c r="P454" s="13">
        <v>7.3029674334022104E-2</v>
      </c>
      <c r="Q454" s="13">
        <v>0.1166536705404093</v>
      </c>
      <c r="R454" s="13">
        <v>6.6202425480626478E-2</v>
      </c>
      <c r="S454" s="13">
        <v>0.24033508247002411</v>
      </c>
      <c r="T454" s="13">
        <v>2.477918799188043E-2</v>
      </c>
      <c r="U454" s="13">
        <v>4.3984306231718916E-2</v>
      </c>
      <c r="V454" s="13">
        <v>5.9743652263004383E-2</v>
      </c>
      <c r="W454" s="13" t="s">
        <v>740</v>
      </c>
      <c r="X454" s="13">
        <v>2.7888667551135893E-2</v>
      </c>
      <c r="Y454" s="146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30"/>
      <c r="B455" s="3" t="s">
        <v>277</v>
      </c>
      <c r="C455" s="29"/>
      <c r="D455" s="13">
        <v>-5.8021819720249002E-2</v>
      </c>
      <c r="E455" s="13">
        <v>-9.621012432618492E-2</v>
      </c>
      <c r="F455" s="13">
        <v>-8.3480689457539614E-2</v>
      </c>
      <c r="G455" s="13">
        <v>6.9318044026252634E-2</v>
      </c>
      <c r="H455" s="13">
        <v>1.8354789491622725E-2</v>
      </c>
      <c r="I455" s="13">
        <v>-9.6499672193969266E-3</v>
      </c>
      <c r="J455" s="13">
        <v>-0.10893955919483034</v>
      </c>
      <c r="K455" s="13">
        <v>3.0794676492482687E-3</v>
      </c>
      <c r="L455" s="13">
        <v>-3.2562949982958389E-2</v>
      </c>
      <c r="M455" s="13">
        <v>1.0717128570435497E-2</v>
      </c>
      <c r="N455" s="13">
        <v>-5.2930045772790923E-2</v>
      </c>
      <c r="O455" s="13">
        <v>-7.1040802456678875E-3</v>
      </c>
      <c r="P455" s="13">
        <v>0.14564913817807557</v>
      </c>
      <c r="Q455" s="13">
        <v>-0.34570704775163252</v>
      </c>
      <c r="R455" s="13">
        <v>-5.8021819720249002E-2</v>
      </c>
      <c r="S455" s="13">
        <v>9.4731398703494341E-2</v>
      </c>
      <c r="T455" s="13">
        <v>0.15328679909926257</v>
      </c>
      <c r="U455" s="13">
        <v>5.3358067551934063E-4</v>
      </c>
      <c r="V455" s="13">
        <v>4.3813659228913338E-2</v>
      </c>
      <c r="W455" s="13" t="s">
        <v>740</v>
      </c>
      <c r="X455" s="13">
        <v>-8.3480689457539614E-2</v>
      </c>
      <c r="Y455" s="146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30"/>
      <c r="B456" s="46" t="s">
        <v>278</v>
      </c>
      <c r="C456" s="47"/>
      <c r="D456" s="45">
        <v>0.67</v>
      </c>
      <c r="E456" s="45">
        <v>1.18</v>
      </c>
      <c r="F456" s="45">
        <v>1.01</v>
      </c>
      <c r="G456" s="45">
        <v>1.01</v>
      </c>
      <c r="H456" s="45">
        <v>0.34</v>
      </c>
      <c r="I456" s="45">
        <v>0.03</v>
      </c>
      <c r="J456" s="45">
        <v>1.35</v>
      </c>
      <c r="K456" s="45">
        <v>0.13</v>
      </c>
      <c r="L456" s="45">
        <v>0.34</v>
      </c>
      <c r="M456" s="45">
        <v>0.24</v>
      </c>
      <c r="N456" s="45">
        <v>0.61</v>
      </c>
      <c r="O456" s="45">
        <v>0</v>
      </c>
      <c r="P456" s="45">
        <v>2.02</v>
      </c>
      <c r="Q456" s="45">
        <v>4.4800000000000004</v>
      </c>
      <c r="R456" s="45">
        <v>0.67</v>
      </c>
      <c r="S456" s="45">
        <v>1.35</v>
      </c>
      <c r="T456" s="45">
        <v>2.12</v>
      </c>
      <c r="U456" s="45">
        <v>0.1</v>
      </c>
      <c r="V456" s="45">
        <v>0.67</v>
      </c>
      <c r="W456" s="45">
        <v>37.42</v>
      </c>
      <c r="X456" s="45">
        <v>1.01</v>
      </c>
      <c r="Y456" s="146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B457" s="31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BM457" s="55"/>
    </row>
    <row r="458" spans="1:65" ht="15">
      <c r="B458" s="8" t="s">
        <v>539</v>
      </c>
      <c r="BM458" s="28" t="s">
        <v>66</v>
      </c>
    </row>
    <row r="459" spans="1:65" ht="15">
      <c r="A459" s="25" t="s">
        <v>54</v>
      </c>
      <c r="B459" s="18" t="s">
        <v>110</v>
      </c>
      <c r="C459" s="15" t="s">
        <v>111</v>
      </c>
      <c r="D459" s="16" t="s">
        <v>237</v>
      </c>
      <c r="E459" s="17" t="s">
        <v>237</v>
      </c>
      <c r="F459" s="17" t="s">
        <v>237</v>
      </c>
      <c r="G459" s="17" t="s">
        <v>237</v>
      </c>
      <c r="H459" s="17" t="s">
        <v>237</v>
      </c>
      <c r="I459" s="17" t="s">
        <v>237</v>
      </c>
      <c r="J459" s="17" t="s">
        <v>237</v>
      </c>
      <c r="K459" s="17" t="s">
        <v>237</v>
      </c>
      <c r="L459" s="17" t="s">
        <v>237</v>
      </c>
      <c r="M459" s="17" t="s">
        <v>237</v>
      </c>
      <c r="N459" s="17" t="s">
        <v>237</v>
      </c>
      <c r="O459" s="17" t="s">
        <v>237</v>
      </c>
      <c r="P459" s="17" t="s">
        <v>237</v>
      </c>
      <c r="Q459" s="17" t="s">
        <v>237</v>
      </c>
      <c r="R459" s="17" t="s">
        <v>237</v>
      </c>
      <c r="S459" s="17" t="s">
        <v>237</v>
      </c>
      <c r="T459" s="17" t="s">
        <v>237</v>
      </c>
      <c r="U459" s="17" t="s">
        <v>237</v>
      </c>
      <c r="V459" s="17" t="s">
        <v>237</v>
      </c>
      <c r="W459" s="17" t="s">
        <v>237</v>
      </c>
      <c r="X459" s="17" t="s">
        <v>237</v>
      </c>
      <c r="Y459" s="17" t="s">
        <v>237</v>
      </c>
      <c r="Z459" s="17" t="s">
        <v>237</v>
      </c>
      <c r="AA459" s="17" t="s">
        <v>237</v>
      </c>
      <c r="AB459" s="146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1</v>
      </c>
    </row>
    <row r="460" spans="1:65">
      <c r="A460" s="30"/>
      <c r="B460" s="19" t="s">
        <v>238</v>
      </c>
      <c r="C460" s="9" t="s">
        <v>238</v>
      </c>
      <c r="D460" s="144" t="s">
        <v>240</v>
      </c>
      <c r="E460" s="145" t="s">
        <v>241</v>
      </c>
      <c r="F460" s="145" t="s">
        <v>242</v>
      </c>
      <c r="G460" s="145" t="s">
        <v>243</v>
      </c>
      <c r="H460" s="145" t="s">
        <v>244</v>
      </c>
      <c r="I460" s="145" t="s">
        <v>245</v>
      </c>
      <c r="J460" s="145" t="s">
        <v>246</v>
      </c>
      <c r="K460" s="145" t="s">
        <v>247</v>
      </c>
      <c r="L460" s="145" t="s">
        <v>248</v>
      </c>
      <c r="M460" s="145" t="s">
        <v>249</v>
      </c>
      <c r="N460" s="145" t="s">
        <v>250</v>
      </c>
      <c r="O460" s="145" t="s">
        <v>251</v>
      </c>
      <c r="P460" s="145" t="s">
        <v>252</v>
      </c>
      <c r="Q460" s="145" t="s">
        <v>253</v>
      </c>
      <c r="R460" s="145" t="s">
        <v>254</v>
      </c>
      <c r="S460" s="145" t="s">
        <v>255</v>
      </c>
      <c r="T460" s="145" t="s">
        <v>256</v>
      </c>
      <c r="U460" s="145" t="s">
        <v>257</v>
      </c>
      <c r="V460" s="145" t="s">
        <v>258</v>
      </c>
      <c r="W460" s="145" t="s">
        <v>259</v>
      </c>
      <c r="X460" s="145" t="s">
        <v>260</v>
      </c>
      <c r="Y460" s="145" t="s">
        <v>261</v>
      </c>
      <c r="Z460" s="145" t="s">
        <v>262</v>
      </c>
      <c r="AA460" s="145" t="s">
        <v>267</v>
      </c>
      <c r="AB460" s="146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 t="s">
        <v>1</v>
      </c>
    </row>
    <row r="461" spans="1:65">
      <c r="A461" s="30"/>
      <c r="B461" s="19"/>
      <c r="C461" s="9"/>
      <c r="D461" s="10" t="s">
        <v>318</v>
      </c>
      <c r="E461" s="11" t="s">
        <v>318</v>
      </c>
      <c r="F461" s="11" t="s">
        <v>115</v>
      </c>
      <c r="G461" s="11" t="s">
        <v>115</v>
      </c>
      <c r="H461" s="11" t="s">
        <v>115</v>
      </c>
      <c r="I461" s="11" t="s">
        <v>318</v>
      </c>
      <c r="J461" s="11" t="s">
        <v>319</v>
      </c>
      <c r="K461" s="11" t="s">
        <v>318</v>
      </c>
      <c r="L461" s="11" t="s">
        <v>319</v>
      </c>
      <c r="M461" s="11" t="s">
        <v>318</v>
      </c>
      <c r="N461" s="11" t="s">
        <v>318</v>
      </c>
      <c r="O461" s="11" t="s">
        <v>319</v>
      </c>
      <c r="P461" s="11" t="s">
        <v>319</v>
      </c>
      <c r="Q461" s="11" t="s">
        <v>319</v>
      </c>
      <c r="R461" s="11" t="s">
        <v>318</v>
      </c>
      <c r="S461" s="11" t="s">
        <v>318</v>
      </c>
      <c r="T461" s="11" t="s">
        <v>115</v>
      </c>
      <c r="U461" s="11" t="s">
        <v>318</v>
      </c>
      <c r="V461" s="11" t="s">
        <v>318</v>
      </c>
      <c r="W461" s="11" t="s">
        <v>115</v>
      </c>
      <c r="X461" s="11" t="s">
        <v>318</v>
      </c>
      <c r="Y461" s="11" t="s">
        <v>319</v>
      </c>
      <c r="Z461" s="11" t="s">
        <v>115</v>
      </c>
      <c r="AA461" s="11" t="s">
        <v>318</v>
      </c>
      <c r="AB461" s="146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2</v>
      </c>
    </row>
    <row r="462" spans="1:65">
      <c r="A462" s="30"/>
      <c r="B462" s="19"/>
      <c r="C462" s="9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146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3</v>
      </c>
    </row>
    <row r="463" spans="1:65">
      <c r="A463" s="30"/>
      <c r="B463" s="18">
        <v>1</v>
      </c>
      <c r="C463" s="14">
        <v>1</v>
      </c>
      <c r="D463" s="22">
        <v>2.27</v>
      </c>
      <c r="E463" s="22">
        <v>2.35</v>
      </c>
      <c r="F463" s="22">
        <v>2.2999999999999998</v>
      </c>
      <c r="G463" s="22">
        <v>2.2617439148471821</v>
      </c>
      <c r="H463" s="22">
        <v>2.2372000000000001</v>
      </c>
      <c r="I463" s="22">
        <v>2.2599999999999998</v>
      </c>
      <c r="J463" s="22">
        <v>2.2200000000000002</v>
      </c>
      <c r="K463" s="22">
        <v>2.23</v>
      </c>
      <c r="L463" s="22">
        <v>2.2086999999999999</v>
      </c>
      <c r="M463" s="22">
        <v>2.27</v>
      </c>
      <c r="N463" s="22">
        <v>2.2799999999999998</v>
      </c>
      <c r="O463" s="22">
        <v>2.29</v>
      </c>
      <c r="P463" s="141">
        <v>2.27</v>
      </c>
      <c r="Q463" s="22">
        <v>2.23</v>
      </c>
      <c r="R463" s="22">
        <v>2.23</v>
      </c>
      <c r="S463" s="141">
        <v>2.39</v>
      </c>
      <c r="T463" s="22">
        <v>2.2716768325636303</v>
      </c>
      <c r="U463" s="141">
        <v>2.3618000000000001</v>
      </c>
      <c r="V463" s="22">
        <v>2.2999999999999998</v>
      </c>
      <c r="W463" s="22">
        <v>2.2999999999999998</v>
      </c>
      <c r="X463" s="141">
        <v>2.21</v>
      </c>
      <c r="Y463" s="22">
        <v>2.2073143191784221</v>
      </c>
      <c r="Z463" s="141">
        <v>2.12</v>
      </c>
      <c r="AA463" s="141">
        <v>2.31</v>
      </c>
      <c r="AB463" s="146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1</v>
      </c>
    </row>
    <row r="464" spans="1:65">
      <c r="A464" s="30"/>
      <c r="B464" s="19">
        <v>1</v>
      </c>
      <c r="C464" s="9">
        <v>2</v>
      </c>
      <c r="D464" s="11">
        <v>2.16</v>
      </c>
      <c r="E464" s="11">
        <v>2.2599999999999998</v>
      </c>
      <c r="F464" s="11">
        <v>2.25</v>
      </c>
      <c r="G464" s="11">
        <v>2.207641445692222</v>
      </c>
      <c r="H464" s="11">
        <v>2.2334000000000001</v>
      </c>
      <c r="I464" s="11">
        <v>2.2200000000000002</v>
      </c>
      <c r="J464" s="11">
        <v>2.2599999999999998</v>
      </c>
      <c r="K464" s="11">
        <v>2.2400000000000002</v>
      </c>
      <c r="L464" s="11">
        <v>2.2656999999999998</v>
      </c>
      <c r="M464" s="11">
        <v>2.23</v>
      </c>
      <c r="N464" s="11">
        <v>2.2999999999999998</v>
      </c>
      <c r="O464" s="11">
        <v>2.31</v>
      </c>
      <c r="P464" s="142">
        <v>1.07</v>
      </c>
      <c r="Q464" s="11">
        <v>2.2999999999999998</v>
      </c>
      <c r="R464" s="11">
        <v>2.29</v>
      </c>
      <c r="S464" s="142">
        <v>2.39</v>
      </c>
      <c r="T464" s="11">
        <v>2.2627460674877176</v>
      </c>
      <c r="U464" s="142">
        <v>2.3592</v>
      </c>
      <c r="V464" s="11">
        <v>2.3199999999999998</v>
      </c>
      <c r="W464" s="11">
        <v>2.2749999999999999</v>
      </c>
      <c r="X464" s="142">
        <v>2.2200000000000002</v>
      </c>
      <c r="Y464" s="11">
        <v>2.2509408588044355</v>
      </c>
      <c r="Z464" s="142">
        <v>2.2016</v>
      </c>
      <c r="AA464" s="142">
        <v>2.2799999999999998</v>
      </c>
      <c r="AB464" s="146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 t="e">
        <v>#N/A</v>
      </c>
    </row>
    <row r="465" spans="1:65">
      <c r="A465" s="30"/>
      <c r="B465" s="19">
        <v>1</v>
      </c>
      <c r="C465" s="9">
        <v>3</v>
      </c>
      <c r="D465" s="11">
        <v>2.33</v>
      </c>
      <c r="E465" s="11">
        <v>2.23</v>
      </c>
      <c r="F465" s="11">
        <v>2.25</v>
      </c>
      <c r="G465" s="11">
        <v>2.2789152462101558</v>
      </c>
      <c r="H465" s="11">
        <v>2.2478000000000002</v>
      </c>
      <c r="I465" s="11">
        <v>2.29</v>
      </c>
      <c r="J465" s="11">
        <v>2.2000000000000002</v>
      </c>
      <c r="K465" s="11">
        <v>2.25</v>
      </c>
      <c r="L465" s="11">
        <v>2.2282000000000002</v>
      </c>
      <c r="M465" s="11">
        <v>2.2400000000000002</v>
      </c>
      <c r="N465" s="11">
        <v>2.2000000000000002</v>
      </c>
      <c r="O465" s="11">
        <v>2.25</v>
      </c>
      <c r="P465" s="142">
        <v>2.27</v>
      </c>
      <c r="Q465" s="11">
        <v>2.31</v>
      </c>
      <c r="R465" s="11">
        <v>2.27</v>
      </c>
      <c r="S465" s="142">
        <v>2.27</v>
      </c>
      <c r="T465" s="11">
        <v>2.2600143040527323</v>
      </c>
      <c r="U465" s="142">
        <v>2.3677999999999999</v>
      </c>
      <c r="V465" s="11">
        <v>2.19</v>
      </c>
      <c r="W465" s="11">
        <v>2.2829999999999999</v>
      </c>
      <c r="X465" s="142">
        <v>2.1800000000000002</v>
      </c>
      <c r="Y465" s="11">
        <v>2.1977417323438573</v>
      </c>
      <c r="Z465" s="142">
        <v>2.0255999999999998</v>
      </c>
      <c r="AA465" s="142">
        <v>2.31</v>
      </c>
      <c r="AB465" s="146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>
        <v>16</v>
      </c>
    </row>
    <row r="466" spans="1:65">
      <c r="A466" s="30"/>
      <c r="B466" s="19">
        <v>1</v>
      </c>
      <c r="C466" s="9">
        <v>4</v>
      </c>
      <c r="D466" s="11">
        <v>2.23</v>
      </c>
      <c r="E466" s="11">
        <v>2.29</v>
      </c>
      <c r="F466" s="11">
        <v>2.2399999999999998</v>
      </c>
      <c r="G466" s="11">
        <v>2.2916060496483004</v>
      </c>
      <c r="H466" s="11">
        <v>2.2437999999999998</v>
      </c>
      <c r="I466" s="11">
        <v>2.29</v>
      </c>
      <c r="J466" s="11">
        <v>2.2599999999999998</v>
      </c>
      <c r="K466" s="11">
        <v>2.19</v>
      </c>
      <c r="L466" s="11">
        <v>2.3056000000000001</v>
      </c>
      <c r="M466" s="11">
        <v>2.25</v>
      </c>
      <c r="N466" s="11">
        <v>2.21</v>
      </c>
      <c r="O466" s="11">
        <v>2.31</v>
      </c>
      <c r="P466" s="142">
        <v>2.0099999999999998</v>
      </c>
      <c r="Q466" s="11">
        <v>2.2400000000000002</v>
      </c>
      <c r="R466" s="11">
        <v>2.2799999999999998</v>
      </c>
      <c r="S466" s="142">
        <v>2.33</v>
      </c>
      <c r="T466" s="11">
        <v>2.2663183735180827</v>
      </c>
      <c r="U466" s="142">
        <v>2.3911000000000002</v>
      </c>
      <c r="V466" s="11">
        <v>2.2599999999999998</v>
      </c>
      <c r="W466" s="11">
        <v>2.3079999999999998</v>
      </c>
      <c r="X466" s="142">
        <v>2.0499999999999998</v>
      </c>
      <c r="Y466" s="11">
        <v>2.1988655844159091</v>
      </c>
      <c r="Z466" s="142">
        <v>2.1850000000000001</v>
      </c>
      <c r="AA466" s="142">
        <v>2.33</v>
      </c>
      <c r="AB466" s="146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2.2543880532746465</v>
      </c>
    </row>
    <row r="467" spans="1:65">
      <c r="A467" s="30"/>
      <c r="B467" s="19">
        <v>1</v>
      </c>
      <c r="C467" s="9">
        <v>5</v>
      </c>
      <c r="D467" s="11">
        <v>2.2799999999999998</v>
      </c>
      <c r="E467" s="11">
        <v>2.25</v>
      </c>
      <c r="F467" s="11">
        <v>2.23</v>
      </c>
      <c r="G467" s="11">
        <v>2.2956016700039963</v>
      </c>
      <c r="H467" s="11">
        <v>2.2631999999999999</v>
      </c>
      <c r="I467" s="11">
        <v>2.23</v>
      </c>
      <c r="J467" s="11">
        <v>2.2799999999999998</v>
      </c>
      <c r="K467" s="11">
        <v>2.2200000000000002</v>
      </c>
      <c r="L467" s="11">
        <v>2.2256</v>
      </c>
      <c r="M467" s="11">
        <v>2.2200000000000002</v>
      </c>
      <c r="N467" s="11">
        <v>2.2200000000000002</v>
      </c>
      <c r="O467" s="11">
        <v>2.29</v>
      </c>
      <c r="P467" s="142">
        <v>2.23</v>
      </c>
      <c r="Q467" s="11">
        <v>2.2200000000000002</v>
      </c>
      <c r="R467" s="11">
        <v>2.23</v>
      </c>
      <c r="S467" s="142">
        <v>2.37</v>
      </c>
      <c r="T467" s="11">
        <v>2.2533950311141151</v>
      </c>
      <c r="U467" s="142">
        <v>2.3557999999999999</v>
      </c>
      <c r="V467" s="11">
        <v>2.2799999999999998</v>
      </c>
      <c r="W467" s="11">
        <v>2.2999999999999998</v>
      </c>
      <c r="X467" s="142">
        <v>2.12</v>
      </c>
      <c r="Y467" s="11">
        <v>2.1933832750734119</v>
      </c>
      <c r="Z467" s="142">
        <v>2.1568000000000001</v>
      </c>
      <c r="AA467" s="142">
        <v>2.31</v>
      </c>
      <c r="AB467" s="146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37</v>
      </c>
    </row>
    <row r="468" spans="1:65">
      <c r="A468" s="30"/>
      <c r="B468" s="19">
        <v>1</v>
      </c>
      <c r="C468" s="9">
        <v>6</v>
      </c>
      <c r="D468" s="11">
        <v>2.2400000000000002</v>
      </c>
      <c r="E468" s="11">
        <v>2.2799999999999998</v>
      </c>
      <c r="F468" s="11">
        <v>2.2200000000000002</v>
      </c>
      <c r="G468" s="11">
        <v>2.2234368088582759</v>
      </c>
      <c r="H468" s="11">
        <v>2.2323</v>
      </c>
      <c r="I468" s="11">
        <v>2.2799999999999998</v>
      </c>
      <c r="J468" s="11">
        <v>2.21</v>
      </c>
      <c r="K468" s="11">
        <v>2.25</v>
      </c>
      <c r="L468" s="11">
        <v>2.2155</v>
      </c>
      <c r="M468" s="11">
        <v>2.2799999999999998</v>
      </c>
      <c r="N468" s="11">
        <v>2.29</v>
      </c>
      <c r="O468" s="11">
        <v>2.29</v>
      </c>
      <c r="P468" s="142">
        <v>1.34</v>
      </c>
      <c r="Q468" s="11">
        <v>2.2400000000000002</v>
      </c>
      <c r="R468" s="11">
        <v>2.2599999999999998</v>
      </c>
      <c r="S468" s="142">
        <v>2.42</v>
      </c>
      <c r="T468" s="11">
        <v>2.2559166589002548</v>
      </c>
      <c r="U468" s="142">
        <v>2.3628</v>
      </c>
      <c r="V468" s="11">
        <v>2.2000000000000002</v>
      </c>
      <c r="W468" s="11">
        <v>2.3159999999999998</v>
      </c>
      <c r="X468" s="142">
        <v>2.19</v>
      </c>
      <c r="Y468" s="11">
        <v>2.1891435284836205</v>
      </c>
      <c r="Z468" s="142">
        <v>2.125</v>
      </c>
      <c r="AA468" s="142">
        <v>2.36</v>
      </c>
      <c r="AB468" s="146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5"/>
    </row>
    <row r="469" spans="1:65">
      <c r="A469" s="30"/>
      <c r="B469" s="20" t="s">
        <v>274</v>
      </c>
      <c r="C469" s="12"/>
      <c r="D469" s="23">
        <v>2.2516666666666665</v>
      </c>
      <c r="E469" s="23">
        <v>2.2766666666666664</v>
      </c>
      <c r="F469" s="23">
        <v>2.2483333333333335</v>
      </c>
      <c r="G469" s="23">
        <v>2.2598241892100224</v>
      </c>
      <c r="H469" s="23">
        <v>2.24295</v>
      </c>
      <c r="I469" s="23">
        <v>2.2616666666666667</v>
      </c>
      <c r="J469" s="23">
        <v>2.2383333333333333</v>
      </c>
      <c r="K469" s="23">
        <v>2.23</v>
      </c>
      <c r="L469" s="23">
        <v>2.2415499999999997</v>
      </c>
      <c r="M469" s="23">
        <v>2.2483333333333335</v>
      </c>
      <c r="N469" s="23">
        <v>2.25</v>
      </c>
      <c r="O469" s="23">
        <v>2.2899999999999996</v>
      </c>
      <c r="P469" s="23">
        <v>1.865</v>
      </c>
      <c r="Q469" s="23">
        <v>2.2566666666666668</v>
      </c>
      <c r="R469" s="23">
        <v>2.2599999999999998</v>
      </c>
      <c r="S469" s="23">
        <v>2.3616666666666668</v>
      </c>
      <c r="T469" s="23">
        <v>2.2616778779394222</v>
      </c>
      <c r="U469" s="23">
        <v>2.3664166666666668</v>
      </c>
      <c r="V469" s="23">
        <v>2.2583333333333329</v>
      </c>
      <c r="W469" s="23">
        <v>2.2969999999999993</v>
      </c>
      <c r="X469" s="23">
        <v>2.1616666666666666</v>
      </c>
      <c r="Y469" s="23">
        <v>2.2062315497166094</v>
      </c>
      <c r="Z469" s="23">
        <v>2.1356666666666668</v>
      </c>
      <c r="AA469" s="23">
        <v>2.3166666666666669</v>
      </c>
      <c r="AB469" s="146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30"/>
      <c r="B470" s="3" t="s">
        <v>275</v>
      </c>
      <c r="C470" s="29"/>
      <c r="D470" s="11">
        <v>2.2549999999999999</v>
      </c>
      <c r="E470" s="11">
        <v>2.2699999999999996</v>
      </c>
      <c r="F470" s="11">
        <v>2.2450000000000001</v>
      </c>
      <c r="G470" s="11">
        <v>2.270329580528669</v>
      </c>
      <c r="H470" s="11">
        <v>2.2404999999999999</v>
      </c>
      <c r="I470" s="11">
        <v>2.2699999999999996</v>
      </c>
      <c r="J470" s="11">
        <v>2.2400000000000002</v>
      </c>
      <c r="K470" s="11">
        <v>2.2350000000000003</v>
      </c>
      <c r="L470" s="11">
        <v>2.2269000000000001</v>
      </c>
      <c r="M470" s="11">
        <v>2.2450000000000001</v>
      </c>
      <c r="N470" s="11">
        <v>2.25</v>
      </c>
      <c r="O470" s="11">
        <v>2.29</v>
      </c>
      <c r="P470" s="11">
        <v>2.12</v>
      </c>
      <c r="Q470" s="11">
        <v>2.2400000000000002</v>
      </c>
      <c r="R470" s="11">
        <v>2.2649999999999997</v>
      </c>
      <c r="S470" s="11">
        <v>2.38</v>
      </c>
      <c r="T470" s="11">
        <v>2.2613801857702249</v>
      </c>
      <c r="U470" s="11">
        <v>2.3623000000000003</v>
      </c>
      <c r="V470" s="11">
        <v>2.2699999999999996</v>
      </c>
      <c r="W470" s="11">
        <v>2.2999999999999998</v>
      </c>
      <c r="X470" s="11">
        <v>2.1850000000000001</v>
      </c>
      <c r="Y470" s="11">
        <v>2.1983036583798832</v>
      </c>
      <c r="Z470" s="11">
        <v>2.1409000000000002</v>
      </c>
      <c r="AA470" s="11">
        <v>2.31</v>
      </c>
      <c r="AB470" s="146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30"/>
      <c r="B471" s="3" t="s">
        <v>276</v>
      </c>
      <c r="C471" s="29"/>
      <c r="D471" s="24">
        <v>5.7067211835402122E-2</v>
      </c>
      <c r="E471" s="24">
        <v>4.1793141383086665E-2</v>
      </c>
      <c r="F471" s="24">
        <v>2.786873995477122E-2</v>
      </c>
      <c r="G471" s="24">
        <v>3.6620619215662835E-2</v>
      </c>
      <c r="H471" s="24">
        <v>1.1593058267773834E-2</v>
      </c>
      <c r="I471" s="24">
        <v>3.0605010483034691E-2</v>
      </c>
      <c r="J471" s="24">
        <v>3.2506409624359557E-2</v>
      </c>
      <c r="K471" s="24">
        <v>2.2803508501982778E-2</v>
      </c>
      <c r="L471" s="24">
        <v>3.7083621721725087E-2</v>
      </c>
      <c r="M471" s="24">
        <v>2.3166067138525294E-2</v>
      </c>
      <c r="N471" s="24">
        <v>4.4721359549995676E-2</v>
      </c>
      <c r="O471" s="24">
        <v>2.1908902300206663E-2</v>
      </c>
      <c r="P471" s="24">
        <v>0.5272475699327599</v>
      </c>
      <c r="Q471" s="24">
        <v>3.8297084310253429E-2</v>
      </c>
      <c r="R471" s="24">
        <v>2.5298221281347021E-2</v>
      </c>
      <c r="S471" s="24">
        <v>5.382068994974578E-2</v>
      </c>
      <c r="T471" s="24">
        <v>6.7412016158674383E-3</v>
      </c>
      <c r="U471" s="24">
        <v>1.2730815632419989E-2</v>
      </c>
      <c r="V471" s="24">
        <v>5.3072277760302086E-2</v>
      </c>
      <c r="W471" s="24">
        <v>1.5362291495737177E-2</v>
      </c>
      <c r="X471" s="24">
        <v>6.4935865795927264E-2</v>
      </c>
      <c r="Y471" s="24">
        <v>2.273107029428276E-2</v>
      </c>
      <c r="Z471" s="24">
        <v>6.2771798338638302E-2</v>
      </c>
      <c r="AA471" s="24">
        <v>2.6583202716502528E-2</v>
      </c>
      <c r="AB471" s="198"/>
      <c r="AC471" s="199"/>
      <c r="AD471" s="199"/>
      <c r="AE471" s="199"/>
      <c r="AF471" s="199"/>
      <c r="AG471" s="199"/>
      <c r="AH471" s="199"/>
      <c r="AI471" s="199"/>
      <c r="AJ471" s="199"/>
      <c r="AK471" s="199"/>
      <c r="AL471" s="199"/>
      <c r="AM471" s="199"/>
      <c r="AN471" s="199"/>
      <c r="AO471" s="199"/>
      <c r="AP471" s="199"/>
      <c r="AQ471" s="199"/>
      <c r="AR471" s="199"/>
      <c r="AS471" s="199"/>
      <c r="AT471" s="199"/>
      <c r="AU471" s="199"/>
      <c r="AV471" s="199"/>
      <c r="AW471" s="199"/>
      <c r="AX471" s="199"/>
      <c r="AY471" s="199"/>
      <c r="AZ471" s="199"/>
      <c r="BA471" s="199"/>
      <c r="BB471" s="199"/>
      <c r="BC471" s="199"/>
      <c r="BD471" s="199"/>
      <c r="BE471" s="199"/>
      <c r="BF471" s="199"/>
      <c r="BG471" s="199"/>
      <c r="BH471" s="199"/>
      <c r="BI471" s="199"/>
      <c r="BJ471" s="199"/>
      <c r="BK471" s="199"/>
      <c r="BL471" s="199"/>
      <c r="BM471" s="56"/>
    </row>
    <row r="472" spans="1:65">
      <c r="A472" s="30"/>
      <c r="B472" s="3" t="s">
        <v>86</v>
      </c>
      <c r="C472" s="29"/>
      <c r="D472" s="13">
        <v>2.5344431607136401E-2</v>
      </c>
      <c r="E472" s="13">
        <v>1.8357163125806736E-2</v>
      </c>
      <c r="F472" s="13">
        <v>1.2395288341632862E-2</v>
      </c>
      <c r="G472" s="13">
        <v>1.6205074443629387E-2</v>
      </c>
      <c r="H472" s="13">
        <v>5.16866549311123E-3</v>
      </c>
      <c r="I472" s="13">
        <v>1.3532060640988072E-2</v>
      </c>
      <c r="J472" s="13">
        <v>1.4522595513489006E-2</v>
      </c>
      <c r="K472" s="13">
        <v>1.022578856591156E-2</v>
      </c>
      <c r="L472" s="13">
        <v>1.6543740590986188E-2</v>
      </c>
      <c r="M472" s="13">
        <v>1.030366218170139E-2</v>
      </c>
      <c r="N472" s="13">
        <v>1.9876159799998079E-2</v>
      </c>
      <c r="O472" s="13">
        <v>9.5672062446317315E-3</v>
      </c>
      <c r="P472" s="13">
        <v>0.28270647181381225</v>
      </c>
      <c r="Q472" s="13">
        <v>1.6970642973524415E-2</v>
      </c>
      <c r="R472" s="13">
        <v>1.1193903221834967E-2</v>
      </c>
      <c r="S472" s="13">
        <v>2.2789282970957985E-2</v>
      </c>
      <c r="T472" s="13">
        <v>2.9806196901962169E-3</v>
      </c>
      <c r="U472" s="13">
        <v>5.3797861601239515E-3</v>
      </c>
      <c r="V472" s="13">
        <v>2.3500639598657756E-2</v>
      </c>
      <c r="W472" s="13">
        <v>6.6879806250488387E-3</v>
      </c>
      <c r="X472" s="13">
        <v>3.0039722033582388E-2</v>
      </c>
      <c r="Y472" s="13">
        <v>1.0303120856558582E-2</v>
      </c>
      <c r="Z472" s="13">
        <v>2.939213282595831E-2</v>
      </c>
      <c r="AA472" s="13">
        <v>1.1474763762519076E-2</v>
      </c>
      <c r="AB472" s="146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30"/>
      <c r="B473" s="3" t="s">
        <v>277</v>
      </c>
      <c r="C473" s="29"/>
      <c r="D473" s="13">
        <v>-1.2071509179739648E-3</v>
      </c>
      <c r="E473" s="13">
        <v>9.8823329726480669E-3</v>
      </c>
      <c r="F473" s="13">
        <v>-2.6857487700567839E-3</v>
      </c>
      <c r="G473" s="13">
        <v>2.4113576753033161E-3</v>
      </c>
      <c r="H473" s="13">
        <v>-5.0736843011708332E-3</v>
      </c>
      <c r="I473" s="13">
        <v>3.2286426382750477E-3</v>
      </c>
      <c r="J473" s="13">
        <v>-7.1215423263056854E-3</v>
      </c>
      <c r="K473" s="13">
        <v>-1.0818036956512955E-2</v>
      </c>
      <c r="L473" s="13">
        <v>-5.6946953990457683E-3</v>
      </c>
      <c r="M473" s="13">
        <v>-2.6857487700567839E-3</v>
      </c>
      <c r="N473" s="13">
        <v>-1.9464498440153744E-3</v>
      </c>
      <c r="O473" s="13">
        <v>1.5796724380979787E-2</v>
      </c>
      <c r="P473" s="13">
        <v>-0.17272450175959497</v>
      </c>
      <c r="Q473" s="13">
        <v>1.010745860150486E-3</v>
      </c>
      <c r="R473" s="13">
        <v>2.4893437122333051E-3</v>
      </c>
      <c r="S473" s="13">
        <v>4.7586578200763174E-2</v>
      </c>
      <c r="T473" s="13">
        <v>3.2336157274195365E-3</v>
      </c>
      <c r="U473" s="13">
        <v>4.9693580139981375E-2</v>
      </c>
      <c r="V473" s="13">
        <v>1.7500447861917845E-3</v>
      </c>
      <c r="W473" s="13">
        <v>1.8901779870353685E-2</v>
      </c>
      <c r="X473" s="13">
        <v>-4.1129292924213301E-2</v>
      </c>
      <c r="Y473" s="13">
        <v>-2.1361230817421473E-2</v>
      </c>
      <c r="Z473" s="13">
        <v>-5.2662356170460112E-2</v>
      </c>
      <c r="AA473" s="13">
        <v>2.7625507197643451E-2</v>
      </c>
      <c r="AB473" s="146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46" t="s">
        <v>278</v>
      </c>
      <c r="C474" s="47"/>
      <c r="D474" s="45">
        <v>0.12</v>
      </c>
      <c r="E474" s="45">
        <v>1.07</v>
      </c>
      <c r="F474" s="45">
        <v>0.28000000000000003</v>
      </c>
      <c r="G474" s="45">
        <v>0.27</v>
      </c>
      <c r="H474" s="45">
        <v>0.53</v>
      </c>
      <c r="I474" s="45">
        <v>0.36</v>
      </c>
      <c r="J474" s="45">
        <v>0.75</v>
      </c>
      <c r="K474" s="45">
        <v>1.1499999999999999</v>
      </c>
      <c r="L474" s="45">
        <v>0.6</v>
      </c>
      <c r="M474" s="45">
        <v>0.28000000000000003</v>
      </c>
      <c r="N474" s="45">
        <v>0.2</v>
      </c>
      <c r="O474" s="45">
        <v>1.7</v>
      </c>
      <c r="P474" s="45">
        <v>18.45</v>
      </c>
      <c r="Q474" s="45">
        <v>0.12</v>
      </c>
      <c r="R474" s="45">
        <v>0.28000000000000003</v>
      </c>
      <c r="S474" s="45">
        <v>5.0999999999999996</v>
      </c>
      <c r="T474" s="45">
        <v>0.36</v>
      </c>
      <c r="U474" s="45">
        <v>5.32</v>
      </c>
      <c r="V474" s="45">
        <v>0.2</v>
      </c>
      <c r="W474" s="45">
        <v>2.02</v>
      </c>
      <c r="X474" s="45">
        <v>4.38</v>
      </c>
      <c r="Y474" s="45">
        <v>2.27</v>
      </c>
      <c r="Z474" s="45">
        <v>5.62</v>
      </c>
      <c r="AA474" s="45">
        <v>2.96</v>
      </c>
      <c r="AB474" s="146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B475" s="31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BM475" s="55"/>
    </row>
    <row r="476" spans="1:65" ht="15">
      <c r="B476" s="8" t="s">
        <v>540</v>
      </c>
      <c r="BM476" s="28" t="s">
        <v>66</v>
      </c>
    </row>
    <row r="477" spans="1:65" ht="15">
      <c r="A477" s="25" t="s">
        <v>17</v>
      </c>
      <c r="B477" s="18" t="s">
        <v>110</v>
      </c>
      <c r="C477" s="15" t="s">
        <v>111</v>
      </c>
      <c r="D477" s="16" t="s">
        <v>237</v>
      </c>
      <c r="E477" s="17" t="s">
        <v>237</v>
      </c>
      <c r="F477" s="17" t="s">
        <v>237</v>
      </c>
      <c r="G477" s="17" t="s">
        <v>237</v>
      </c>
      <c r="H477" s="17" t="s">
        <v>237</v>
      </c>
      <c r="I477" s="17" t="s">
        <v>237</v>
      </c>
      <c r="J477" s="17" t="s">
        <v>237</v>
      </c>
      <c r="K477" s="17" t="s">
        <v>237</v>
      </c>
      <c r="L477" s="17" t="s">
        <v>237</v>
      </c>
      <c r="M477" s="17" t="s">
        <v>237</v>
      </c>
      <c r="N477" s="17" t="s">
        <v>237</v>
      </c>
      <c r="O477" s="17" t="s">
        <v>237</v>
      </c>
      <c r="P477" s="17" t="s">
        <v>237</v>
      </c>
      <c r="Q477" s="17" t="s">
        <v>237</v>
      </c>
      <c r="R477" s="17" t="s">
        <v>237</v>
      </c>
      <c r="S477" s="17" t="s">
        <v>237</v>
      </c>
      <c r="T477" s="17" t="s">
        <v>237</v>
      </c>
      <c r="U477" s="17" t="s">
        <v>237</v>
      </c>
      <c r="V477" s="17" t="s">
        <v>237</v>
      </c>
      <c r="W477" s="17" t="s">
        <v>237</v>
      </c>
      <c r="X477" s="17" t="s">
        <v>237</v>
      </c>
      <c r="Y477" s="17" t="s">
        <v>237</v>
      </c>
      <c r="Z477" s="146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1</v>
      </c>
    </row>
    <row r="478" spans="1:65">
      <c r="A478" s="30"/>
      <c r="B478" s="19" t="s">
        <v>238</v>
      </c>
      <c r="C478" s="9" t="s">
        <v>238</v>
      </c>
      <c r="D478" s="144" t="s">
        <v>240</v>
      </c>
      <c r="E478" s="145" t="s">
        <v>241</v>
      </c>
      <c r="F478" s="145" t="s">
        <v>244</v>
      </c>
      <c r="G478" s="145" t="s">
        <v>245</v>
      </c>
      <c r="H478" s="145" t="s">
        <v>246</v>
      </c>
      <c r="I478" s="145" t="s">
        <v>247</v>
      </c>
      <c r="J478" s="145" t="s">
        <v>248</v>
      </c>
      <c r="K478" s="145" t="s">
        <v>249</v>
      </c>
      <c r="L478" s="145" t="s">
        <v>250</v>
      </c>
      <c r="M478" s="145" t="s">
        <v>251</v>
      </c>
      <c r="N478" s="145" t="s">
        <v>252</v>
      </c>
      <c r="O478" s="145" t="s">
        <v>253</v>
      </c>
      <c r="P478" s="145" t="s">
        <v>254</v>
      </c>
      <c r="Q478" s="145" t="s">
        <v>255</v>
      </c>
      <c r="R478" s="145" t="s">
        <v>256</v>
      </c>
      <c r="S478" s="145" t="s">
        <v>257</v>
      </c>
      <c r="T478" s="145" t="s">
        <v>258</v>
      </c>
      <c r="U478" s="145" t="s">
        <v>259</v>
      </c>
      <c r="V478" s="145" t="s">
        <v>260</v>
      </c>
      <c r="W478" s="145" t="s">
        <v>261</v>
      </c>
      <c r="X478" s="145" t="s">
        <v>262</v>
      </c>
      <c r="Y478" s="145" t="s">
        <v>267</v>
      </c>
      <c r="Z478" s="146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 t="s">
        <v>3</v>
      </c>
    </row>
    <row r="479" spans="1:65">
      <c r="A479" s="30"/>
      <c r="B479" s="19"/>
      <c r="C479" s="9"/>
      <c r="D479" s="10" t="s">
        <v>318</v>
      </c>
      <c r="E479" s="11" t="s">
        <v>318</v>
      </c>
      <c r="F479" s="11" t="s">
        <v>319</v>
      </c>
      <c r="G479" s="11" t="s">
        <v>319</v>
      </c>
      <c r="H479" s="11" t="s">
        <v>115</v>
      </c>
      <c r="I479" s="11" t="s">
        <v>318</v>
      </c>
      <c r="J479" s="11" t="s">
        <v>319</v>
      </c>
      <c r="K479" s="11" t="s">
        <v>318</v>
      </c>
      <c r="L479" s="11" t="s">
        <v>318</v>
      </c>
      <c r="M479" s="11" t="s">
        <v>319</v>
      </c>
      <c r="N479" s="11" t="s">
        <v>319</v>
      </c>
      <c r="O479" s="11" t="s">
        <v>319</v>
      </c>
      <c r="P479" s="11" t="s">
        <v>318</v>
      </c>
      <c r="Q479" s="11" t="s">
        <v>318</v>
      </c>
      <c r="R479" s="11" t="s">
        <v>319</v>
      </c>
      <c r="S479" s="11" t="s">
        <v>318</v>
      </c>
      <c r="T479" s="11" t="s">
        <v>318</v>
      </c>
      <c r="U479" s="11" t="s">
        <v>115</v>
      </c>
      <c r="V479" s="11" t="s">
        <v>318</v>
      </c>
      <c r="W479" s="11" t="s">
        <v>319</v>
      </c>
      <c r="X479" s="11" t="s">
        <v>115</v>
      </c>
      <c r="Y479" s="11" t="s">
        <v>318</v>
      </c>
      <c r="Z479" s="146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1</v>
      </c>
    </row>
    <row r="480" spans="1:65">
      <c r="A480" s="30"/>
      <c r="B480" s="19"/>
      <c r="C480" s="9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146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8">
        <v>1</v>
      </c>
      <c r="C481" s="14">
        <v>1</v>
      </c>
      <c r="D481" s="227">
        <v>42.8</v>
      </c>
      <c r="E481" s="215">
        <v>38.200000000000003</v>
      </c>
      <c r="F481" s="215">
        <v>38.1</v>
      </c>
      <c r="G481" s="215">
        <v>36.49</v>
      </c>
      <c r="H481" s="215">
        <v>36</v>
      </c>
      <c r="I481" s="215">
        <v>39</v>
      </c>
      <c r="J481" s="215">
        <v>37.26</v>
      </c>
      <c r="K481" s="215">
        <v>39.299999999999997</v>
      </c>
      <c r="L481" s="215">
        <v>39.799999999999997</v>
      </c>
      <c r="M481" s="215">
        <v>38.5</v>
      </c>
      <c r="N481" s="227">
        <v>44</v>
      </c>
      <c r="O481" s="215">
        <v>34.1</v>
      </c>
      <c r="P481" s="224">
        <v>30.7</v>
      </c>
      <c r="Q481" s="215">
        <v>36.200000000000003</v>
      </c>
      <c r="R481" s="215">
        <v>39.303044474211042</v>
      </c>
      <c r="S481" s="215">
        <v>36.1</v>
      </c>
      <c r="T481" s="215">
        <v>40</v>
      </c>
      <c r="U481" s="215">
        <v>38</v>
      </c>
      <c r="V481" s="215">
        <v>38</v>
      </c>
      <c r="W481" s="215">
        <v>37.545737168723072</v>
      </c>
      <c r="X481" s="215">
        <v>35</v>
      </c>
      <c r="Y481" s="215">
        <v>35.4</v>
      </c>
      <c r="Z481" s="216"/>
      <c r="AA481" s="217"/>
      <c r="AB481" s="217"/>
      <c r="AC481" s="217"/>
      <c r="AD481" s="217"/>
      <c r="AE481" s="217"/>
      <c r="AF481" s="217"/>
      <c r="AG481" s="217"/>
      <c r="AH481" s="217"/>
      <c r="AI481" s="217"/>
      <c r="AJ481" s="217"/>
      <c r="AK481" s="217"/>
      <c r="AL481" s="217"/>
      <c r="AM481" s="217"/>
      <c r="AN481" s="217"/>
      <c r="AO481" s="217"/>
      <c r="AP481" s="217"/>
      <c r="AQ481" s="217"/>
      <c r="AR481" s="217"/>
      <c r="AS481" s="217"/>
      <c r="AT481" s="217"/>
      <c r="AU481" s="217"/>
      <c r="AV481" s="217"/>
      <c r="AW481" s="217"/>
      <c r="AX481" s="217"/>
      <c r="AY481" s="217"/>
      <c r="AZ481" s="217"/>
      <c r="BA481" s="217"/>
      <c r="BB481" s="217"/>
      <c r="BC481" s="217"/>
      <c r="BD481" s="217"/>
      <c r="BE481" s="217"/>
      <c r="BF481" s="217"/>
      <c r="BG481" s="217"/>
      <c r="BH481" s="217"/>
      <c r="BI481" s="217"/>
      <c r="BJ481" s="217"/>
      <c r="BK481" s="217"/>
      <c r="BL481" s="217"/>
      <c r="BM481" s="218">
        <v>1</v>
      </c>
    </row>
    <row r="482" spans="1:65">
      <c r="A482" s="30"/>
      <c r="B482" s="19">
        <v>1</v>
      </c>
      <c r="C482" s="9">
        <v>2</v>
      </c>
      <c r="D482" s="219">
        <v>38.5</v>
      </c>
      <c r="E482" s="219">
        <v>37.700000000000003</v>
      </c>
      <c r="F482" s="219">
        <v>37.99</v>
      </c>
      <c r="G482" s="219">
        <v>34.619999999999997</v>
      </c>
      <c r="H482" s="219">
        <v>38</v>
      </c>
      <c r="I482" s="219">
        <v>39.200000000000003</v>
      </c>
      <c r="J482" s="219">
        <v>37.75</v>
      </c>
      <c r="K482" s="219">
        <v>38.700000000000003</v>
      </c>
      <c r="L482" s="219">
        <v>39.5</v>
      </c>
      <c r="M482" s="219">
        <v>39.5</v>
      </c>
      <c r="N482" s="225">
        <v>41.9</v>
      </c>
      <c r="O482" s="219">
        <v>35.9</v>
      </c>
      <c r="P482" s="225">
        <v>31.5</v>
      </c>
      <c r="Q482" s="219">
        <v>38.4</v>
      </c>
      <c r="R482" s="219">
        <v>39.244565162221697</v>
      </c>
      <c r="S482" s="219">
        <v>36</v>
      </c>
      <c r="T482" s="219">
        <v>39.1</v>
      </c>
      <c r="U482" s="219">
        <v>38</v>
      </c>
      <c r="V482" s="219">
        <v>40</v>
      </c>
      <c r="W482" s="219">
        <v>38.449494564598581</v>
      </c>
      <c r="X482" s="219">
        <v>35</v>
      </c>
      <c r="Y482" s="219">
        <v>35.200000000000003</v>
      </c>
      <c r="Z482" s="216"/>
      <c r="AA482" s="217"/>
      <c r="AB482" s="217"/>
      <c r="AC482" s="217"/>
      <c r="AD482" s="217"/>
      <c r="AE482" s="217"/>
      <c r="AF482" s="217"/>
      <c r="AG482" s="217"/>
      <c r="AH482" s="217"/>
      <c r="AI482" s="217"/>
      <c r="AJ482" s="217"/>
      <c r="AK482" s="217"/>
      <c r="AL482" s="217"/>
      <c r="AM482" s="217"/>
      <c r="AN482" s="217"/>
      <c r="AO482" s="217"/>
      <c r="AP482" s="217"/>
      <c r="AQ482" s="217"/>
      <c r="AR482" s="217"/>
      <c r="AS482" s="217"/>
      <c r="AT482" s="217"/>
      <c r="AU482" s="217"/>
      <c r="AV482" s="217"/>
      <c r="AW482" s="217"/>
      <c r="AX482" s="217"/>
      <c r="AY482" s="217"/>
      <c r="AZ482" s="217"/>
      <c r="BA482" s="217"/>
      <c r="BB482" s="217"/>
      <c r="BC482" s="217"/>
      <c r="BD482" s="217"/>
      <c r="BE482" s="217"/>
      <c r="BF482" s="217"/>
      <c r="BG482" s="217"/>
      <c r="BH482" s="217"/>
      <c r="BI482" s="217"/>
      <c r="BJ482" s="217"/>
      <c r="BK482" s="217"/>
      <c r="BL482" s="217"/>
      <c r="BM482" s="218">
        <v>23</v>
      </c>
    </row>
    <row r="483" spans="1:65">
      <c r="A483" s="30"/>
      <c r="B483" s="19">
        <v>1</v>
      </c>
      <c r="C483" s="9">
        <v>3</v>
      </c>
      <c r="D483" s="219">
        <v>39.700000000000003</v>
      </c>
      <c r="E483" s="219">
        <v>36.700000000000003</v>
      </c>
      <c r="F483" s="219">
        <v>39.44</v>
      </c>
      <c r="G483" s="219">
        <v>35.86</v>
      </c>
      <c r="H483" s="219">
        <v>37</v>
      </c>
      <c r="I483" s="219">
        <v>39</v>
      </c>
      <c r="J483" s="219">
        <v>37.35</v>
      </c>
      <c r="K483" s="219">
        <v>39.700000000000003</v>
      </c>
      <c r="L483" s="219">
        <v>38.6</v>
      </c>
      <c r="M483" s="219">
        <v>39.6</v>
      </c>
      <c r="N483" s="225">
        <v>42.2</v>
      </c>
      <c r="O483" s="219">
        <v>36.1</v>
      </c>
      <c r="P483" s="225">
        <v>30.9</v>
      </c>
      <c r="Q483" s="219">
        <v>35.700000000000003</v>
      </c>
      <c r="R483" s="219">
        <v>39.132576048791002</v>
      </c>
      <c r="S483" s="219">
        <v>35.5</v>
      </c>
      <c r="T483" s="219">
        <v>37.6</v>
      </c>
      <c r="U483" s="219">
        <v>38</v>
      </c>
      <c r="V483" s="219">
        <v>40</v>
      </c>
      <c r="W483" s="219">
        <v>37.112253962295455</v>
      </c>
      <c r="X483" s="219">
        <v>36</v>
      </c>
      <c r="Y483" s="219">
        <v>34.6</v>
      </c>
      <c r="Z483" s="216"/>
      <c r="AA483" s="217"/>
      <c r="AB483" s="217"/>
      <c r="AC483" s="217"/>
      <c r="AD483" s="217"/>
      <c r="AE483" s="217"/>
      <c r="AF483" s="217"/>
      <c r="AG483" s="217"/>
      <c r="AH483" s="217"/>
      <c r="AI483" s="217"/>
      <c r="AJ483" s="217"/>
      <c r="AK483" s="217"/>
      <c r="AL483" s="217"/>
      <c r="AM483" s="217"/>
      <c r="AN483" s="217"/>
      <c r="AO483" s="217"/>
      <c r="AP483" s="217"/>
      <c r="AQ483" s="217"/>
      <c r="AR483" s="217"/>
      <c r="AS483" s="217"/>
      <c r="AT483" s="217"/>
      <c r="AU483" s="217"/>
      <c r="AV483" s="217"/>
      <c r="AW483" s="217"/>
      <c r="AX483" s="217"/>
      <c r="AY483" s="217"/>
      <c r="AZ483" s="217"/>
      <c r="BA483" s="217"/>
      <c r="BB483" s="217"/>
      <c r="BC483" s="217"/>
      <c r="BD483" s="217"/>
      <c r="BE483" s="217"/>
      <c r="BF483" s="217"/>
      <c r="BG483" s="217"/>
      <c r="BH483" s="217"/>
      <c r="BI483" s="217"/>
      <c r="BJ483" s="217"/>
      <c r="BK483" s="217"/>
      <c r="BL483" s="217"/>
      <c r="BM483" s="218">
        <v>16</v>
      </c>
    </row>
    <row r="484" spans="1:65">
      <c r="A484" s="30"/>
      <c r="B484" s="19">
        <v>1</v>
      </c>
      <c r="C484" s="9">
        <v>4</v>
      </c>
      <c r="D484" s="219">
        <v>36.9</v>
      </c>
      <c r="E484" s="219">
        <v>38.5</v>
      </c>
      <c r="F484" s="219">
        <v>39.409999999999997</v>
      </c>
      <c r="G484" s="219">
        <v>37.33</v>
      </c>
      <c r="H484" s="219">
        <v>39</v>
      </c>
      <c r="I484" s="219">
        <v>37.9</v>
      </c>
      <c r="J484" s="219">
        <v>36.78</v>
      </c>
      <c r="K484" s="219">
        <v>38.6</v>
      </c>
      <c r="L484" s="219">
        <v>37.9</v>
      </c>
      <c r="M484" s="219">
        <v>38.9</v>
      </c>
      <c r="N484" s="225">
        <v>41.9</v>
      </c>
      <c r="O484" s="219">
        <v>34.6</v>
      </c>
      <c r="P484" s="225">
        <v>30.7</v>
      </c>
      <c r="Q484" s="219">
        <v>36.700000000000003</v>
      </c>
      <c r="R484" s="219">
        <v>39.168788904362003</v>
      </c>
      <c r="S484" s="219">
        <v>36.799999999999997</v>
      </c>
      <c r="T484" s="219">
        <v>38.299999999999997</v>
      </c>
      <c r="U484" s="219">
        <v>38</v>
      </c>
      <c r="V484" s="219">
        <v>39</v>
      </c>
      <c r="W484" s="219">
        <v>37.934944430355749</v>
      </c>
      <c r="X484" s="219">
        <v>35</v>
      </c>
      <c r="Y484" s="219">
        <v>34.799999999999997</v>
      </c>
      <c r="Z484" s="216"/>
      <c r="AA484" s="217"/>
      <c r="AB484" s="217"/>
      <c r="AC484" s="217"/>
      <c r="AD484" s="217"/>
      <c r="AE484" s="217"/>
      <c r="AF484" s="217"/>
      <c r="AG484" s="217"/>
      <c r="AH484" s="217"/>
      <c r="AI484" s="217"/>
      <c r="AJ484" s="217"/>
      <c r="AK484" s="217"/>
      <c r="AL484" s="217"/>
      <c r="AM484" s="217"/>
      <c r="AN484" s="217"/>
      <c r="AO484" s="217"/>
      <c r="AP484" s="217"/>
      <c r="AQ484" s="217"/>
      <c r="AR484" s="217"/>
      <c r="AS484" s="217"/>
      <c r="AT484" s="217"/>
      <c r="AU484" s="217"/>
      <c r="AV484" s="217"/>
      <c r="AW484" s="217"/>
      <c r="AX484" s="217"/>
      <c r="AY484" s="217"/>
      <c r="AZ484" s="217"/>
      <c r="BA484" s="217"/>
      <c r="BB484" s="217"/>
      <c r="BC484" s="217"/>
      <c r="BD484" s="217"/>
      <c r="BE484" s="217"/>
      <c r="BF484" s="217"/>
      <c r="BG484" s="217"/>
      <c r="BH484" s="217"/>
      <c r="BI484" s="217"/>
      <c r="BJ484" s="217"/>
      <c r="BK484" s="217"/>
      <c r="BL484" s="217"/>
      <c r="BM484" s="218">
        <v>37.635681011691972</v>
      </c>
    </row>
    <row r="485" spans="1:65">
      <c r="A485" s="30"/>
      <c r="B485" s="19">
        <v>1</v>
      </c>
      <c r="C485" s="9">
        <v>5</v>
      </c>
      <c r="D485" s="219">
        <v>39.200000000000003</v>
      </c>
      <c r="E485" s="219">
        <v>37.1</v>
      </c>
      <c r="F485" s="219">
        <v>39.03</v>
      </c>
      <c r="G485" s="219">
        <v>37.51</v>
      </c>
      <c r="H485" s="219">
        <v>38</v>
      </c>
      <c r="I485" s="219">
        <v>38.6</v>
      </c>
      <c r="J485" s="219">
        <v>35.9</v>
      </c>
      <c r="K485" s="219">
        <v>38.799999999999997</v>
      </c>
      <c r="L485" s="219">
        <v>38.1</v>
      </c>
      <c r="M485" s="219">
        <v>38.299999999999997</v>
      </c>
      <c r="N485" s="225">
        <v>41.8</v>
      </c>
      <c r="O485" s="219">
        <v>35.1</v>
      </c>
      <c r="P485" s="225">
        <v>32.4</v>
      </c>
      <c r="Q485" s="219">
        <v>37.1</v>
      </c>
      <c r="R485" s="219">
        <v>39.2009345960033</v>
      </c>
      <c r="S485" s="219">
        <v>36</v>
      </c>
      <c r="T485" s="219">
        <v>39.700000000000003</v>
      </c>
      <c r="U485" s="219">
        <v>39</v>
      </c>
      <c r="V485" s="219">
        <v>39</v>
      </c>
      <c r="W485" s="219">
        <v>37.363054417937569</v>
      </c>
      <c r="X485" s="219">
        <v>35</v>
      </c>
      <c r="Y485" s="219">
        <v>33.9</v>
      </c>
      <c r="Z485" s="216"/>
      <c r="AA485" s="217"/>
      <c r="AB485" s="217"/>
      <c r="AC485" s="217"/>
      <c r="AD485" s="217"/>
      <c r="AE485" s="217"/>
      <c r="AF485" s="217"/>
      <c r="AG485" s="217"/>
      <c r="AH485" s="217"/>
      <c r="AI485" s="217"/>
      <c r="AJ485" s="217"/>
      <c r="AK485" s="217"/>
      <c r="AL485" s="217"/>
      <c r="AM485" s="217"/>
      <c r="AN485" s="217"/>
      <c r="AO485" s="217"/>
      <c r="AP485" s="217"/>
      <c r="AQ485" s="217"/>
      <c r="AR485" s="217"/>
      <c r="AS485" s="217"/>
      <c r="AT485" s="217"/>
      <c r="AU485" s="217"/>
      <c r="AV485" s="217"/>
      <c r="AW485" s="217"/>
      <c r="AX485" s="217"/>
      <c r="AY485" s="217"/>
      <c r="AZ485" s="217"/>
      <c r="BA485" s="217"/>
      <c r="BB485" s="217"/>
      <c r="BC485" s="217"/>
      <c r="BD485" s="217"/>
      <c r="BE485" s="217"/>
      <c r="BF485" s="217"/>
      <c r="BG485" s="217"/>
      <c r="BH485" s="217"/>
      <c r="BI485" s="217"/>
      <c r="BJ485" s="217"/>
      <c r="BK485" s="217"/>
      <c r="BL485" s="217"/>
      <c r="BM485" s="218">
        <v>38</v>
      </c>
    </row>
    <row r="486" spans="1:65">
      <c r="A486" s="30"/>
      <c r="B486" s="19">
        <v>1</v>
      </c>
      <c r="C486" s="9">
        <v>6</v>
      </c>
      <c r="D486" s="219">
        <v>39.200000000000003</v>
      </c>
      <c r="E486" s="219">
        <v>38.299999999999997</v>
      </c>
      <c r="F486" s="219">
        <v>39.29</v>
      </c>
      <c r="G486" s="219">
        <v>37</v>
      </c>
      <c r="H486" s="219">
        <v>36</v>
      </c>
      <c r="I486" s="219">
        <v>38</v>
      </c>
      <c r="J486" s="219">
        <v>36.909999999999997</v>
      </c>
      <c r="K486" s="219">
        <v>39.200000000000003</v>
      </c>
      <c r="L486" s="219">
        <v>39.5</v>
      </c>
      <c r="M486" s="219">
        <v>38.4</v>
      </c>
      <c r="N486" s="225">
        <v>42.1</v>
      </c>
      <c r="O486" s="219">
        <v>36.200000000000003</v>
      </c>
      <c r="P486" s="225">
        <v>31.4</v>
      </c>
      <c r="Q486" s="219">
        <v>37.299999999999997</v>
      </c>
      <c r="R486" s="219">
        <v>39.240464861371699</v>
      </c>
      <c r="S486" s="219">
        <v>36.5</v>
      </c>
      <c r="T486" s="219">
        <v>37.700000000000003</v>
      </c>
      <c r="U486" s="219">
        <v>38</v>
      </c>
      <c r="V486" s="219">
        <v>39</v>
      </c>
      <c r="W486" s="219">
        <v>37.240862812165616</v>
      </c>
      <c r="X486" s="219">
        <v>35.125</v>
      </c>
      <c r="Y486" s="219">
        <v>34.299999999999997</v>
      </c>
      <c r="Z486" s="216"/>
      <c r="AA486" s="217"/>
      <c r="AB486" s="217"/>
      <c r="AC486" s="217"/>
      <c r="AD486" s="217"/>
      <c r="AE486" s="217"/>
      <c r="AF486" s="217"/>
      <c r="AG486" s="217"/>
      <c r="AH486" s="217"/>
      <c r="AI486" s="217"/>
      <c r="AJ486" s="217"/>
      <c r="AK486" s="217"/>
      <c r="AL486" s="217"/>
      <c r="AM486" s="217"/>
      <c r="AN486" s="217"/>
      <c r="AO486" s="217"/>
      <c r="AP486" s="217"/>
      <c r="AQ486" s="217"/>
      <c r="AR486" s="217"/>
      <c r="AS486" s="217"/>
      <c r="AT486" s="217"/>
      <c r="AU486" s="217"/>
      <c r="AV486" s="217"/>
      <c r="AW486" s="217"/>
      <c r="AX486" s="217"/>
      <c r="AY486" s="217"/>
      <c r="AZ486" s="217"/>
      <c r="BA486" s="217"/>
      <c r="BB486" s="217"/>
      <c r="BC486" s="217"/>
      <c r="BD486" s="217"/>
      <c r="BE486" s="217"/>
      <c r="BF486" s="217"/>
      <c r="BG486" s="217"/>
      <c r="BH486" s="217"/>
      <c r="BI486" s="217"/>
      <c r="BJ486" s="217"/>
      <c r="BK486" s="217"/>
      <c r="BL486" s="217"/>
      <c r="BM486" s="220"/>
    </row>
    <row r="487" spans="1:65">
      <c r="A487" s="30"/>
      <c r="B487" s="20" t="s">
        <v>274</v>
      </c>
      <c r="C487" s="12"/>
      <c r="D487" s="221">
        <v>39.383333333333333</v>
      </c>
      <c r="E487" s="221">
        <v>37.75</v>
      </c>
      <c r="F487" s="221">
        <v>38.876666666666665</v>
      </c>
      <c r="G487" s="221">
        <v>36.468333333333334</v>
      </c>
      <c r="H487" s="221">
        <v>37.333333333333336</v>
      </c>
      <c r="I487" s="221">
        <v>38.616666666666667</v>
      </c>
      <c r="J487" s="221">
        <v>36.991666666666667</v>
      </c>
      <c r="K487" s="221">
        <v>39.050000000000004</v>
      </c>
      <c r="L487" s="221">
        <v>38.9</v>
      </c>
      <c r="M487" s="221">
        <v>38.866666666666667</v>
      </c>
      <c r="N487" s="221">
        <v>42.31666666666667</v>
      </c>
      <c r="O487" s="221">
        <v>35.333333333333336</v>
      </c>
      <c r="P487" s="221">
        <v>31.266666666666666</v>
      </c>
      <c r="Q487" s="221">
        <v>36.9</v>
      </c>
      <c r="R487" s="221">
        <v>39.21506234116012</v>
      </c>
      <c r="S487" s="221">
        <v>36.15</v>
      </c>
      <c r="T487" s="221">
        <v>38.733333333333327</v>
      </c>
      <c r="U487" s="221">
        <v>38.166666666666664</v>
      </c>
      <c r="V487" s="221">
        <v>39.166666666666664</v>
      </c>
      <c r="W487" s="221">
        <v>37.607724559346003</v>
      </c>
      <c r="X487" s="221">
        <v>35.1875</v>
      </c>
      <c r="Y487" s="221">
        <v>34.699999999999996</v>
      </c>
      <c r="Z487" s="216"/>
      <c r="AA487" s="217"/>
      <c r="AB487" s="217"/>
      <c r="AC487" s="217"/>
      <c r="AD487" s="217"/>
      <c r="AE487" s="217"/>
      <c r="AF487" s="217"/>
      <c r="AG487" s="217"/>
      <c r="AH487" s="217"/>
      <c r="AI487" s="217"/>
      <c r="AJ487" s="217"/>
      <c r="AK487" s="217"/>
      <c r="AL487" s="217"/>
      <c r="AM487" s="217"/>
      <c r="AN487" s="217"/>
      <c r="AO487" s="217"/>
      <c r="AP487" s="217"/>
      <c r="AQ487" s="217"/>
      <c r="AR487" s="217"/>
      <c r="AS487" s="217"/>
      <c r="AT487" s="217"/>
      <c r="AU487" s="217"/>
      <c r="AV487" s="217"/>
      <c r="AW487" s="217"/>
      <c r="AX487" s="217"/>
      <c r="AY487" s="217"/>
      <c r="AZ487" s="217"/>
      <c r="BA487" s="217"/>
      <c r="BB487" s="217"/>
      <c r="BC487" s="217"/>
      <c r="BD487" s="217"/>
      <c r="BE487" s="217"/>
      <c r="BF487" s="217"/>
      <c r="BG487" s="217"/>
      <c r="BH487" s="217"/>
      <c r="BI487" s="217"/>
      <c r="BJ487" s="217"/>
      <c r="BK487" s="217"/>
      <c r="BL487" s="217"/>
      <c r="BM487" s="220"/>
    </row>
    <row r="488" spans="1:65">
      <c r="A488" s="30"/>
      <c r="B488" s="3" t="s">
        <v>275</v>
      </c>
      <c r="C488" s="29"/>
      <c r="D488" s="219">
        <v>39.200000000000003</v>
      </c>
      <c r="E488" s="219">
        <v>37.950000000000003</v>
      </c>
      <c r="F488" s="219">
        <v>39.159999999999997</v>
      </c>
      <c r="G488" s="219">
        <v>36.745000000000005</v>
      </c>
      <c r="H488" s="219">
        <v>37.5</v>
      </c>
      <c r="I488" s="219">
        <v>38.799999999999997</v>
      </c>
      <c r="J488" s="219">
        <v>37.084999999999994</v>
      </c>
      <c r="K488" s="219">
        <v>39</v>
      </c>
      <c r="L488" s="219">
        <v>39.049999999999997</v>
      </c>
      <c r="M488" s="219">
        <v>38.700000000000003</v>
      </c>
      <c r="N488" s="219">
        <v>42</v>
      </c>
      <c r="O488" s="219">
        <v>35.5</v>
      </c>
      <c r="P488" s="219">
        <v>31.15</v>
      </c>
      <c r="Q488" s="219">
        <v>36.900000000000006</v>
      </c>
      <c r="R488" s="219">
        <v>39.220699728687499</v>
      </c>
      <c r="S488" s="219">
        <v>36.049999999999997</v>
      </c>
      <c r="T488" s="219">
        <v>38.700000000000003</v>
      </c>
      <c r="U488" s="219">
        <v>38</v>
      </c>
      <c r="V488" s="219">
        <v>39</v>
      </c>
      <c r="W488" s="219">
        <v>37.45439579333032</v>
      </c>
      <c r="X488" s="219">
        <v>35</v>
      </c>
      <c r="Y488" s="219">
        <v>34.700000000000003</v>
      </c>
      <c r="Z488" s="216"/>
      <c r="AA488" s="217"/>
      <c r="AB488" s="217"/>
      <c r="AC488" s="217"/>
      <c r="AD488" s="217"/>
      <c r="AE488" s="217"/>
      <c r="AF488" s="217"/>
      <c r="AG488" s="217"/>
      <c r="AH488" s="217"/>
      <c r="AI488" s="217"/>
      <c r="AJ488" s="217"/>
      <c r="AK488" s="217"/>
      <c r="AL488" s="217"/>
      <c r="AM488" s="217"/>
      <c r="AN488" s="217"/>
      <c r="AO488" s="217"/>
      <c r="AP488" s="217"/>
      <c r="AQ488" s="217"/>
      <c r="AR488" s="217"/>
      <c r="AS488" s="217"/>
      <c r="AT488" s="217"/>
      <c r="AU488" s="217"/>
      <c r="AV488" s="217"/>
      <c r="AW488" s="217"/>
      <c r="AX488" s="217"/>
      <c r="AY488" s="217"/>
      <c r="AZ488" s="217"/>
      <c r="BA488" s="217"/>
      <c r="BB488" s="217"/>
      <c r="BC488" s="217"/>
      <c r="BD488" s="217"/>
      <c r="BE488" s="217"/>
      <c r="BF488" s="217"/>
      <c r="BG488" s="217"/>
      <c r="BH488" s="217"/>
      <c r="BI488" s="217"/>
      <c r="BJ488" s="217"/>
      <c r="BK488" s="217"/>
      <c r="BL488" s="217"/>
      <c r="BM488" s="220"/>
    </row>
    <row r="489" spans="1:65">
      <c r="A489" s="30"/>
      <c r="B489" s="3" t="s">
        <v>276</v>
      </c>
      <c r="C489" s="29"/>
      <c r="D489" s="24">
        <v>1.9384701872008927</v>
      </c>
      <c r="E489" s="24">
        <v>0.7204165461731139</v>
      </c>
      <c r="F489" s="24">
        <v>0.66114042885506874</v>
      </c>
      <c r="G489" s="24">
        <v>1.0860095149982192</v>
      </c>
      <c r="H489" s="24">
        <v>1.2110601416389966</v>
      </c>
      <c r="I489" s="24">
        <v>0.55287129303904703</v>
      </c>
      <c r="J489" s="24">
        <v>0.63540275941064916</v>
      </c>
      <c r="K489" s="24">
        <v>0.42308391602612389</v>
      </c>
      <c r="L489" s="24">
        <v>0.80746516952745329</v>
      </c>
      <c r="M489" s="24">
        <v>0.56803755744375573</v>
      </c>
      <c r="N489" s="24">
        <v>0.83765545820860465</v>
      </c>
      <c r="O489" s="24">
        <v>0.86871552689396914</v>
      </c>
      <c r="P489" s="24">
        <v>0.65319726474218065</v>
      </c>
      <c r="Q489" s="24">
        <v>0.94021274188345083</v>
      </c>
      <c r="R489" s="24">
        <v>6.0665266479279938E-2</v>
      </c>
      <c r="S489" s="24">
        <v>0.45055521304275153</v>
      </c>
      <c r="T489" s="24">
        <v>1.0211105065891088</v>
      </c>
      <c r="U489" s="24">
        <v>0.40824829046386302</v>
      </c>
      <c r="V489" s="24">
        <v>0.752772652709081</v>
      </c>
      <c r="W489" s="24">
        <v>0.50188328414193972</v>
      </c>
      <c r="X489" s="24">
        <v>0.40117016339703032</v>
      </c>
      <c r="Y489" s="24">
        <v>0.55856960175075843</v>
      </c>
      <c r="Z489" s="146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3" t="s">
        <v>86</v>
      </c>
      <c r="C490" s="29"/>
      <c r="D490" s="13">
        <v>4.922057182905356E-2</v>
      </c>
      <c r="E490" s="13">
        <v>1.908388201783083E-2</v>
      </c>
      <c r="F490" s="13">
        <v>1.700609865870879E-2</v>
      </c>
      <c r="G490" s="13">
        <v>2.9779521456922971E-2</v>
      </c>
      <c r="H490" s="13">
        <v>3.2439110936758837E-2</v>
      </c>
      <c r="I490" s="13">
        <v>1.4316908753708599E-2</v>
      </c>
      <c r="J490" s="13">
        <v>1.7176916226464948E-2</v>
      </c>
      <c r="K490" s="13">
        <v>1.0834415263152979E-2</v>
      </c>
      <c r="L490" s="13">
        <v>2.0757459370885689E-2</v>
      </c>
      <c r="M490" s="13">
        <v>1.461503149512236E-2</v>
      </c>
      <c r="N490" s="13">
        <v>1.9794930087639336E-2</v>
      </c>
      <c r="O490" s="13">
        <v>2.4586288496999124E-2</v>
      </c>
      <c r="P490" s="13">
        <v>2.089117051414224E-2</v>
      </c>
      <c r="Q490" s="13">
        <v>2.5480020105242571E-2</v>
      </c>
      <c r="R490" s="13">
        <v>1.5469889082799107E-3</v>
      </c>
      <c r="S490" s="13">
        <v>1.2463491370477222E-2</v>
      </c>
      <c r="T490" s="13">
        <v>2.6362577622782504E-2</v>
      </c>
      <c r="U490" s="13">
        <v>1.0696461758878508E-2</v>
      </c>
      <c r="V490" s="13">
        <v>1.9219727303210581E-2</v>
      </c>
      <c r="W490" s="13">
        <v>1.3345218037585718E-2</v>
      </c>
      <c r="X490" s="13">
        <v>1.1400928267055924E-2</v>
      </c>
      <c r="Y490" s="13">
        <v>1.609710667869621E-2</v>
      </c>
      <c r="Z490" s="146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3" t="s">
        <v>277</v>
      </c>
      <c r="C491" s="29"/>
      <c r="D491" s="13">
        <v>4.6436048841481892E-2</v>
      </c>
      <c r="E491" s="13">
        <v>3.0375161345563839E-3</v>
      </c>
      <c r="F491" s="13">
        <v>3.2973646858925454E-2</v>
      </c>
      <c r="G491" s="13">
        <v>-3.1017046775265955E-2</v>
      </c>
      <c r="H491" s="13">
        <v>-8.0335381274144746E-3</v>
      </c>
      <c r="I491" s="13">
        <v>2.6065308999455583E-2</v>
      </c>
      <c r="J491" s="13">
        <v>-1.7111802622230554E-2</v>
      </c>
      <c r="K491" s="13">
        <v>3.7579205431905294E-2</v>
      </c>
      <c r="L491" s="13">
        <v>3.3593625897595736E-2</v>
      </c>
      <c r="M491" s="13">
        <v>3.2707941556638032E-2</v>
      </c>
      <c r="N491" s="13">
        <v>0.12437627084575653</v>
      </c>
      <c r="O491" s="13">
        <v>-6.1174598584874396E-2</v>
      </c>
      <c r="P491" s="13">
        <v>-0.16922808818170965</v>
      </c>
      <c r="Q491" s="13">
        <v>-1.9547434559864185E-2</v>
      </c>
      <c r="R491" s="13">
        <v>4.1964999357325228E-2</v>
      </c>
      <c r="S491" s="13">
        <v>-3.9475332231411642E-2</v>
      </c>
      <c r="T491" s="13">
        <v>2.9165204192807215E-2</v>
      </c>
      <c r="U491" s="13">
        <v>1.4108570396527131E-2</v>
      </c>
      <c r="V491" s="13">
        <v>4.0679100625256925E-2</v>
      </c>
      <c r="W491" s="13">
        <v>-7.428177621465748E-4</v>
      </c>
      <c r="X491" s="13">
        <v>-6.5049467576564268E-2</v>
      </c>
      <c r="Y491" s="13">
        <v>-7.800260106307022E-2</v>
      </c>
      <c r="Z491" s="146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30"/>
      <c r="B492" s="46" t="s">
        <v>278</v>
      </c>
      <c r="C492" s="47"/>
      <c r="D492" s="45">
        <v>0.89</v>
      </c>
      <c r="E492" s="45">
        <v>0.13</v>
      </c>
      <c r="F492" s="45">
        <v>0.57999999999999996</v>
      </c>
      <c r="G492" s="45">
        <v>0.93</v>
      </c>
      <c r="H492" s="45">
        <v>0.39</v>
      </c>
      <c r="I492" s="45">
        <v>0.41</v>
      </c>
      <c r="J492" s="45">
        <v>0.61</v>
      </c>
      <c r="K492" s="45">
        <v>0.68</v>
      </c>
      <c r="L492" s="45">
        <v>0.59</v>
      </c>
      <c r="M492" s="45">
        <v>0.56999999999999995</v>
      </c>
      <c r="N492" s="45">
        <v>2.73</v>
      </c>
      <c r="O492" s="45">
        <v>1.65</v>
      </c>
      <c r="P492" s="45">
        <v>4.2</v>
      </c>
      <c r="Q492" s="45">
        <v>0.66</v>
      </c>
      <c r="R492" s="45">
        <v>0.79</v>
      </c>
      <c r="S492" s="45">
        <v>1.1299999999999999</v>
      </c>
      <c r="T492" s="45">
        <v>0.49</v>
      </c>
      <c r="U492" s="45">
        <v>0.13</v>
      </c>
      <c r="V492" s="45">
        <v>0.76</v>
      </c>
      <c r="W492" s="45">
        <v>0.22</v>
      </c>
      <c r="X492" s="45">
        <v>1.74</v>
      </c>
      <c r="Y492" s="45">
        <v>2.04</v>
      </c>
      <c r="Z492" s="146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B493" s="31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BM493" s="55"/>
    </row>
    <row r="494" spans="1:65" ht="15">
      <c r="B494" s="8" t="s">
        <v>541</v>
      </c>
      <c r="BM494" s="28" t="s">
        <v>66</v>
      </c>
    </row>
    <row r="495" spans="1:65" ht="15">
      <c r="A495" s="25" t="s">
        <v>20</v>
      </c>
      <c r="B495" s="18" t="s">
        <v>110</v>
      </c>
      <c r="C495" s="15" t="s">
        <v>111</v>
      </c>
      <c r="D495" s="16" t="s">
        <v>237</v>
      </c>
      <c r="E495" s="17" t="s">
        <v>237</v>
      </c>
      <c r="F495" s="17" t="s">
        <v>237</v>
      </c>
      <c r="G495" s="17" t="s">
        <v>237</v>
      </c>
      <c r="H495" s="17" t="s">
        <v>237</v>
      </c>
      <c r="I495" s="17" t="s">
        <v>237</v>
      </c>
      <c r="J495" s="17" t="s">
        <v>237</v>
      </c>
      <c r="K495" s="17" t="s">
        <v>237</v>
      </c>
      <c r="L495" s="17" t="s">
        <v>237</v>
      </c>
      <c r="M495" s="17" t="s">
        <v>237</v>
      </c>
      <c r="N495" s="17" t="s">
        <v>237</v>
      </c>
      <c r="O495" s="17" t="s">
        <v>237</v>
      </c>
      <c r="P495" s="17" t="s">
        <v>237</v>
      </c>
      <c r="Q495" s="17" t="s">
        <v>237</v>
      </c>
      <c r="R495" s="17" t="s">
        <v>237</v>
      </c>
      <c r="S495" s="17" t="s">
        <v>237</v>
      </c>
      <c r="T495" s="17" t="s">
        <v>237</v>
      </c>
      <c r="U495" s="17" t="s">
        <v>237</v>
      </c>
      <c r="V495" s="17" t="s">
        <v>237</v>
      </c>
      <c r="W495" s="17" t="s">
        <v>237</v>
      </c>
      <c r="X495" s="17" t="s">
        <v>237</v>
      </c>
      <c r="Y495" s="17" t="s">
        <v>237</v>
      </c>
      <c r="Z495" s="17" t="s">
        <v>237</v>
      </c>
      <c r="AA495" s="146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1</v>
      </c>
    </row>
    <row r="496" spans="1:65">
      <c r="A496" s="30"/>
      <c r="B496" s="19" t="s">
        <v>238</v>
      </c>
      <c r="C496" s="9" t="s">
        <v>238</v>
      </c>
      <c r="D496" s="144" t="s">
        <v>240</v>
      </c>
      <c r="E496" s="145" t="s">
        <v>241</v>
      </c>
      <c r="F496" s="145" t="s">
        <v>242</v>
      </c>
      <c r="G496" s="145" t="s">
        <v>243</v>
      </c>
      <c r="H496" s="145" t="s">
        <v>244</v>
      </c>
      <c r="I496" s="145" t="s">
        <v>245</v>
      </c>
      <c r="J496" s="145" t="s">
        <v>246</v>
      </c>
      <c r="K496" s="145" t="s">
        <v>247</v>
      </c>
      <c r="L496" s="145" t="s">
        <v>248</v>
      </c>
      <c r="M496" s="145" t="s">
        <v>249</v>
      </c>
      <c r="N496" s="145" t="s">
        <v>250</v>
      </c>
      <c r="O496" s="145" t="s">
        <v>251</v>
      </c>
      <c r="P496" s="145" t="s">
        <v>252</v>
      </c>
      <c r="Q496" s="145" t="s">
        <v>253</v>
      </c>
      <c r="R496" s="145" t="s">
        <v>254</v>
      </c>
      <c r="S496" s="145" t="s">
        <v>255</v>
      </c>
      <c r="T496" s="145" t="s">
        <v>256</v>
      </c>
      <c r="U496" s="145" t="s">
        <v>257</v>
      </c>
      <c r="V496" s="145" t="s">
        <v>258</v>
      </c>
      <c r="W496" s="145" t="s">
        <v>259</v>
      </c>
      <c r="X496" s="145" t="s">
        <v>260</v>
      </c>
      <c r="Y496" s="145" t="s">
        <v>261</v>
      </c>
      <c r="Z496" s="145" t="s">
        <v>267</v>
      </c>
      <c r="AA496" s="146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 t="s">
        <v>3</v>
      </c>
    </row>
    <row r="497" spans="1:65">
      <c r="A497" s="30"/>
      <c r="B497" s="19"/>
      <c r="C497" s="9"/>
      <c r="D497" s="10" t="s">
        <v>318</v>
      </c>
      <c r="E497" s="11" t="s">
        <v>318</v>
      </c>
      <c r="F497" s="11" t="s">
        <v>319</v>
      </c>
      <c r="G497" s="11" t="s">
        <v>115</v>
      </c>
      <c r="H497" s="11" t="s">
        <v>319</v>
      </c>
      <c r="I497" s="11" t="s">
        <v>318</v>
      </c>
      <c r="J497" s="11" t="s">
        <v>115</v>
      </c>
      <c r="K497" s="11" t="s">
        <v>318</v>
      </c>
      <c r="L497" s="11" t="s">
        <v>319</v>
      </c>
      <c r="M497" s="11" t="s">
        <v>318</v>
      </c>
      <c r="N497" s="11" t="s">
        <v>318</v>
      </c>
      <c r="O497" s="11" t="s">
        <v>319</v>
      </c>
      <c r="P497" s="11" t="s">
        <v>319</v>
      </c>
      <c r="Q497" s="11" t="s">
        <v>319</v>
      </c>
      <c r="R497" s="11" t="s">
        <v>318</v>
      </c>
      <c r="S497" s="11" t="s">
        <v>318</v>
      </c>
      <c r="T497" s="11" t="s">
        <v>319</v>
      </c>
      <c r="U497" s="11" t="s">
        <v>318</v>
      </c>
      <c r="V497" s="11" t="s">
        <v>318</v>
      </c>
      <c r="W497" s="11" t="s">
        <v>115</v>
      </c>
      <c r="X497" s="11" t="s">
        <v>318</v>
      </c>
      <c r="Y497" s="11" t="s">
        <v>319</v>
      </c>
      <c r="Z497" s="11" t="s">
        <v>318</v>
      </c>
      <c r="AA497" s="146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</v>
      </c>
    </row>
    <row r="498" spans="1:65">
      <c r="A498" s="30"/>
      <c r="B498" s="19"/>
      <c r="C498" s="9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146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2</v>
      </c>
    </row>
    <row r="499" spans="1:65">
      <c r="A499" s="30"/>
      <c r="B499" s="18">
        <v>1</v>
      </c>
      <c r="C499" s="14">
        <v>1</v>
      </c>
      <c r="D499" s="224">
        <v>54</v>
      </c>
      <c r="E499" s="227">
        <v>42.2</v>
      </c>
      <c r="F499" s="215">
        <v>39.299999999999997</v>
      </c>
      <c r="G499" s="215">
        <v>38.059157048925641</v>
      </c>
      <c r="H499" s="215">
        <v>37.6</v>
      </c>
      <c r="I499" s="215">
        <v>39</v>
      </c>
      <c r="J499" s="215">
        <v>40</v>
      </c>
      <c r="K499" s="215">
        <v>39.5</v>
      </c>
      <c r="L499" s="215">
        <v>38.1</v>
      </c>
      <c r="M499" s="215">
        <v>41.4</v>
      </c>
      <c r="N499" s="215">
        <v>41.5</v>
      </c>
      <c r="O499" s="215">
        <v>40.1</v>
      </c>
      <c r="P499" s="215">
        <v>41.1</v>
      </c>
      <c r="Q499" s="215">
        <v>39.799999999999997</v>
      </c>
      <c r="R499" s="215">
        <v>38</v>
      </c>
      <c r="S499" s="227">
        <v>44.6</v>
      </c>
      <c r="T499" s="215">
        <v>38.824599999999997</v>
      </c>
      <c r="U499" s="215">
        <v>39</v>
      </c>
      <c r="V499" s="215">
        <v>40.5</v>
      </c>
      <c r="W499" s="215">
        <v>43</v>
      </c>
      <c r="X499" s="215">
        <v>39.200000000000003</v>
      </c>
      <c r="Y499" s="215">
        <v>39.682364006107122</v>
      </c>
      <c r="Z499" s="224">
        <v>46.1</v>
      </c>
      <c r="AA499" s="216"/>
      <c r="AB499" s="217"/>
      <c r="AC499" s="217"/>
      <c r="AD499" s="217"/>
      <c r="AE499" s="217"/>
      <c r="AF499" s="217"/>
      <c r="AG499" s="217"/>
      <c r="AH499" s="217"/>
      <c r="AI499" s="217"/>
      <c r="AJ499" s="217"/>
      <c r="AK499" s="217"/>
      <c r="AL499" s="217"/>
      <c r="AM499" s="217"/>
      <c r="AN499" s="217"/>
      <c r="AO499" s="217"/>
      <c r="AP499" s="217"/>
      <c r="AQ499" s="217"/>
      <c r="AR499" s="217"/>
      <c r="AS499" s="217"/>
      <c r="AT499" s="217"/>
      <c r="AU499" s="217"/>
      <c r="AV499" s="217"/>
      <c r="AW499" s="217"/>
      <c r="AX499" s="217"/>
      <c r="AY499" s="217"/>
      <c r="AZ499" s="217"/>
      <c r="BA499" s="217"/>
      <c r="BB499" s="217"/>
      <c r="BC499" s="217"/>
      <c r="BD499" s="217"/>
      <c r="BE499" s="217"/>
      <c r="BF499" s="217"/>
      <c r="BG499" s="217"/>
      <c r="BH499" s="217"/>
      <c r="BI499" s="217"/>
      <c r="BJ499" s="217"/>
      <c r="BK499" s="217"/>
      <c r="BL499" s="217"/>
      <c r="BM499" s="218">
        <v>1</v>
      </c>
    </row>
    <row r="500" spans="1:65">
      <c r="A500" s="30"/>
      <c r="B500" s="19">
        <v>1</v>
      </c>
      <c r="C500" s="9">
        <v>2</v>
      </c>
      <c r="D500" s="225">
        <v>52</v>
      </c>
      <c r="E500" s="219">
        <v>38.700000000000003</v>
      </c>
      <c r="F500" s="219">
        <v>39.299999999999997</v>
      </c>
      <c r="G500" s="219">
        <v>37.653819906565737</v>
      </c>
      <c r="H500" s="219">
        <v>37.4</v>
      </c>
      <c r="I500" s="219">
        <v>38</v>
      </c>
      <c r="J500" s="219">
        <v>42</v>
      </c>
      <c r="K500" s="219">
        <v>40.299999999999997</v>
      </c>
      <c r="L500" s="219">
        <v>36.5</v>
      </c>
      <c r="M500" s="219">
        <v>41.4</v>
      </c>
      <c r="N500" s="219">
        <v>41.3</v>
      </c>
      <c r="O500" s="219">
        <v>40.6</v>
      </c>
      <c r="P500" s="219">
        <v>38</v>
      </c>
      <c r="Q500" s="219">
        <v>40.700000000000003</v>
      </c>
      <c r="R500" s="219">
        <v>39</v>
      </c>
      <c r="S500" s="219">
        <v>43.3</v>
      </c>
      <c r="T500" s="219">
        <v>38.836600000000004</v>
      </c>
      <c r="U500" s="219">
        <v>40</v>
      </c>
      <c r="V500" s="219">
        <v>41.1</v>
      </c>
      <c r="W500" s="219">
        <v>43</v>
      </c>
      <c r="X500" s="219">
        <v>38</v>
      </c>
      <c r="Y500" s="219">
        <v>40.250776788539859</v>
      </c>
      <c r="Z500" s="225">
        <v>46.9</v>
      </c>
      <c r="AA500" s="216"/>
      <c r="AB500" s="217"/>
      <c r="AC500" s="217"/>
      <c r="AD500" s="217"/>
      <c r="AE500" s="217"/>
      <c r="AF500" s="217"/>
      <c r="AG500" s="217"/>
      <c r="AH500" s="217"/>
      <c r="AI500" s="217"/>
      <c r="AJ500" s="217"/>
      <c r="AK500" s="217"/>
      <c r="AL500" s="217"/>
      <c r="AM500" s="217"/>
      <c r="AN500" s="217"/>
      <c r="AO500" s="217"/>
      <c r="AP500" s="217"/>
      <c r="AQ500" s="217"/>
      <c r="AR500" s="217"/>
      <c r="AS500" s="217"/>
      <c r="AT500" s="217"/>
      <c r="AU500" s="217"/>
      <c r="AV500" s="217"/>
      <c r="AW500" s="217"/>
      <c r="AX500" s="217"/>
      <c r="AY500" s="217"/>
      <c r="AZ500" s="217"/>
      <c r="BA500" s="217"/>
      <c r="BB500" s="217"/>
      <c r="BC500" s="217"/>
      <c r="BD500" s="217"/>
      <c r="BE500" s="217"/>
      <c r="BF500" s="217"/>
      <c r="BG500" s="217"/>
      <c r="BH500" s="217"/>
      <c r="BI500" s="217"/>
      <c r="BJ500" s="217"/>
      <c r="BK500" s="217"/>
      <c r="BL500" s="217"/>
      <c r="BM500" s="218" t="e">
        <v>#N/A</v>
      </c>
    </row>
    <row r="501" spans="1:65">
      <c r="A501" s="30"/>
      <c r="B501" s="19">
        <v>1</v>
      </c>
      <c r="C501" s="9">
        <v>3</v>
      </c>
      <c r="D501" s="225">
        <v>56</v>
      </c>
      <c r="E501" s="219">
        <v>38</v>
      </c>
      <c r="F501" s="219">
        <v>39.4</v>
      </c>
      <c r="G501" s="219">
        <v>38.105746497258977</v>
      </c>
      <c r="H501" s="219">
        <v>37.9</v>
      </c>
      <c r="I501" s="219">
        <v>38</v>
      </c>
      <c r="J501" s="219">
        <v>40</v>
      </c>
      <c r="K501" s="219">
        <v>40.5</v>
      </c>
      <c r="L501" s="219">
        <v>38.9</v>
      </c>
      <c r="M501" s="219">
        <v>41.4</v>
      </c>
      <c r="N501" s="219">
        <v>40.4</v>
      </c>
      <c r="O501" s="219">
        <v>39.6</v>
      </c>
      <c r="P501" s="219">
        <v>40.200000000000003</v>
      </c>
      <c r="Q501" s="219">
        <v>40.700000000000003</v>
      </c>
      <c r="R501" s="219">
        <v>39</v>
      </c>
      <c r="S501" s="219">
        <v>43.1</v>
      </c>
      <c r="T501" s="219">
        <v>38.773600000000002</v>
      </c>
      <c r="U501" s="219">
        <v>39</v>
      </c>
      <c r="V501" s="219">
        <v>39.5</v>
      </c>
      <c r="W501" s="219">
        <v>43</v>
      </c>
      <c r="X501" s="219">
        <v>36.799999999999997</v>
      </c>
      <c r="Y501" s="219">
        <v>38.877973316775368</v>
      </c>
      <c r="Z501" s="225">
        <v>44</v>
      </c>
      <c r="AA501" s="216"/>
      <c r="AB501" s="217"/>
      <c r="AC501" s="217"/>
      <c r="AD501" s="217"/>
      <c r="AE501" s="217"/>
      <c r="AF501" s="217"/>
      <c r="AG501" s="217"/>
      <c r="AH501" s="217"/>
      <c r="AI501" s="217"/>
      <c r="AJ501" s="217"/>
      <c r="AK501" s="217"/>
      <c r="AL501" s="217"/>
      <c r="AM501" s="217"/>
      <c r="AN501" s="217"/>
      <c r="AO501" s="217"/>
      <c r="AP501" s="217"/>
      <c r="AQ501" s="217"/>
      <c r="AR501" s="217"/>
      <c r="AS501" s="217"/>
      <c r="AT501" s="217"/>
      <c r="AU501" s="217"/>
      <c r="AV501" s="217"/>
      <c r="AW501" s="217"/>
      <c r="AX501" s="217"/>
      <c r="AY501" s="217"/>
      <c r="AZ501" s="217"/>
      <c r="BA501" s="217"/>
      <c r="BB501" s="217"/>
      <c r="BC501" s="217"/>
      <c r="BD501" s="217"/>
      <c r="BE501" s="217"/>
      <c r="BF501" s="217"/>
      <c r="BG501" s="217"/>
      <c r="BH501" s="217"/>
      <c r="BI501" s="217"/>
      <c r="BJ501" s="217"/>
      <c r="BK501" s="217"/>
      <c r="BL501" s="217"/>
      <c r="BM501" s="218">
        <v>16</v>
      </c>
    </row>
    <row r="502" spans="1:65">
      <c r="A502" s="30"/>
      <c r="B502" s="19">
        <v>1</v>
      </c>
      <c r="C502" s="9">
        <v>4</v>
      </c>
      <c r="D502" s="225">
        <v>53</v>
      </c>
      <c r="E502" s="219">
        <v>39.799999999999997</v>
      </c>
      <c r="F502" s="219">
        <v>38.799999999999997</v>
      </c>
      <c r="G502" s="219">
        <v>38.493475147258977</v>
      </c>
      <c r="H502" s="219">
        <v>37.9</v>
      </c>
      <c r="I502" s="219">
        <v>39</v>
      </c>
      <c r="J502" s="219">
        <v>42</v>
      </c>
      <c r="K502" s="219">
        <v>38.4</v>
      </c>
      <c r="L502" s="219">
        <v>37.200000000000003</v>
      </c>
      <c r="M502" s="219">
        <v>41</v>
      </c>
      <c r="N502" s="219">
        <v>40.299999999999997</v>
      </c>
      <c r="O502" s="219">
        <v>40.299999999999997</v>
      </c>
      <c r="P502" s="219">
        <v>40.4</v>
      </c>
      <c r="Q502" s="219">
        <v>40</v>
      </c>
      <c r="R502" s="219">
        <v>40</v>
      </c>
      <c r="S502" s="219">
        <v>41.1</v>
      </c>
      <c r="T502" s="219">
        <v>38.820599999999999</v>
      </c>
      <c r="U502" s="219">
        <v>40</v>
      </c>
      <c r="V502" s="219">
        <v>39.9</v>
      </c>
      <c r="W502" s="219">
        <v>43</v>
      </c>
      <c r="X502" s="219">
        <v>37.700000000000003</v>
      </c>
      <c r="Y502" s="219">
        <v>39.559018510557799</v>
      </c>
      <c r="Z502" s="225">
        <v>43.5</v>
      </c>
      <c r="AA502" s="216"/>
      <c r="AB502" s="217"/>
      <c r="AC502" s="217"/>
      <c r="AD502" s="217"/>
      <c r="AE502" s="217"/>
      <c r="AF502" s="217"/>
      <c r="AG502" s="217"/>
      <c r="AH502" s="217"/>
      <c r="AI502" s="217"/>
      <c r="AJ502" s="217"/>
      <c r="AK502" s="217"/>
      <c r="AL502" s="217"/>
      <c r="AM502" s="217"/>
      <c r="AN502" s="217"/>
      <c r="AO502" s="217"/>
      <c r="AP502" s="217"/>
      <c r="AQ502" s="217"/>
      <c r="AR502" s="217"/>
      <c r="AS502" s="217"/>
      <c r="AT502" s="217"/>
      <c r="AU502" s="217"/>
      <c r="AV502" s="217"/>
      <c r="AW502" s="217"/>
      <c r="AX502" s="217"/>
      <c r="AY502" s="217"/>
      <c r="AZ502" s="217"/>
      <c r="BA502" s="217"/>
      <c r="BB502" s="217"/>
      <c r="BC502" s="217"/>
      <c r="BD502" s="217"/>
      <c r="BE502" s="217"/>
      <c r="BF502" s="217"/>
      <c r="BG502" s="217"/>
      <c r="BH502" s="217"/>
      <c r="BI502" s="217"/>
      <c r="BJ502" s="217"/>
      <c r="BK502" s="217"/>
      <c r="BL502" s="217"/>
      <c r="BM502" s="218">
        <v>39.618562674069139</v>
      </c>
    </row>
    <row r="503" spans="1:65">
      <c r="A503" s="30"/>
      <c r="B503" s="19">
        <v>1</v>
      </c>
      <c r="C503" s="9">
        <v>5</v>
      </c>
      <c r="D503" s="225">
        <v>55</v>
      </c>
      <c r="E503" s="219">
        <v>38.700000000000003</v>
      </c>
      <c r="F503" s="219">
        <v>39.4</v>
      </c>
      <c r="G503" s="219">
        <v>38.371768517258978</v>
      </c>
      <c r="H503" s="219">
        <v>37.5</v>
      </c>
      <c r="I503" s="219">
        <v>39</v>
      </c>
      <c r="J503" s="219">
        <v>41</v>
      </c>
      <c r="K503" s="219">
        <v>39.1</v>
      </c>
      <c r="L503" s="219">
        <v>38</v>
      </c>
      <c r="M503" s="219">
        <v>40.299999999999997</v>
      </c>
      <c r="N503" s="219">
        <v>40.700000000000003</v>
      </c>
      <c r="O503" s="219">
        <v>40.700000000000003</v>
      </c>
      <c r="P503" s="219">
        <v>40.1</v>
      </c>
      <c r="Q503" s="219">
        <v>38.9</v>
      </c>
      <c r="R503" s="219">
        <v>38</v>
      </c>
      <c r="S503" s="219">
        <v>42.1</v>
      </c>
      <c r="T503" s="219">
        <v>38.860599999999998</v>
      </c>
      <c r="U503" s="219">
        <v>39</v>
      </c>
      <c r="V503" s="219">
        <v>40.5</v>
      </c>
      <c r="W503" s="219">
        <v>43</v>
      </c>
      <c r="X503" s="219">
        <v>37.700000000000003</v>
      </c>
      <c r="Y503" s="219">
        <v>39.174302677697398</v>
      </c>
      <c r="Z503" s="225">
        <v>45.2</v>
      </c>
      <c r="AA503" s="216"/>
      <c r="AB503" s="217"/>
      <c r="AC503" s="217"/>
      <c r="AD503" s="217"/>
      <c r="AE503" s="217"/>
      <c r="AF503" s="217"/>
      <c r="AG503" s="217"/>
      <c r="AH503" s="217"/>
      <c r="AI503" s="217"/>
      <c r="AJ503" s="217"/>
      <c r="AK503" s="217"/>
      <c r="AL503" s="217"/>
      <c r="AM503" s="217"/>
      <c r="AN503" s="217"/>
      <c r="AO503" s="217"/>
      <c r="AP503" s="217"/>
      <c r="AQ503" s="217"/>
      <c r="AR503" s="217"/>
      <c r="AS503" s="217"/>
      <c r="AT503" s="217"/>
      <c r="AU503" s="217"/>
      <c r="AV503" s="217"/>
      <c r="AW503" s="217"/>
      <c r="AX503" s="217"/>
      <c r="AY503" s="217"/>
      <c r="AZ503" s="217"/>
      <c r="BA503" s="217"/>
      <c r="BB503" s="217"/>
      <c r="BC503" s="217"/>
      <c r="BD503" s="217"/>
      <c r="BE503" s="217"/>
      <c r="BF503" s="217"/>
      <c r="BG503" s="217"/>
      <c r="BH503" s="217"/>
      <c r="BI503" s="217"/>
      <c r="BJ503" s="217"/>
      <c r="BK503" s="217"/>
      <c r="BL503" s="217"/>
      <c r="BM503" s="218">
        <v>39</v>
      </c>
    </row>
    <row r="504" spans="1:65">
      <c r="A504" s="30"/>
      <c r="B504" s="19">
        <v>1</v>
      </c>
      <c r="C504" s="9">
        <v>6</v>
      </c>
      <c r="D504" s="225">
        <v>54</v>
      </c>
      <c r="E504" s="219">
        <v>38.9</v>
      </c>
      <c r="F504" s="219">
        <v>39</v>
      </c>
      <c r="G504" s="219">
        <v>37.598443819453642</v>
      </c>
      <c r="H504" s="219">
        <v>37.1</v>
      </c>
      <c r="I504" s="219">
        <v>39</v>
      </c>
      <c r="J504" s="219">
        <v>40</v>
      </c>
      <c r="K504" s="219">
        <v>40.299999999999997</v>
      </c>
      <c r="L504" s="219">
        <v>37.799999999999997</v>
      </c>
      <c r="M504" s="219">
        <v>41.6</v>
      </c>
      <c r="N504" s="219">
        <v>41.4</v>
      </c>
      <c r="O504" s="219">
        <v>39.6</v>
      </c>
      <c r="P504" s="219">
        <v>39.4</v>
      </c>
      <c r="Q504" s="219">
        <v>39.200000000000003</v>
      </c>
      <c r="R504" s="219">
        <v>38</v>
      </c>
      <c r="S504" s="219">
        <v>42.5</v>
      </c>
      <c r="T504" s="219">
        <v>38.904600000000002</v>
      </c>
      <c r="U504" s="219">
        <v>39</v>
      </c>
      <c r="V504" s="219">
        <v>38.5</v>
      </c>
      <c r="W504" s="219">
        <v>43</v>
      </c>
      <c r="X504" s="219">
        <v>37.1</v>
      </c>
      <c r="Y504" s="219">
        <v>38.851450696312611</v>
      </c>
      <c r="Z504" s="225">
        <v>42.4</v>
      </c>
      <c r="AA504" s="216"/>
      <c r="AB504" s="217"/>
      <c r="AC504" s="217"/>
      <c r="AD504" s="217"/>
      <c r="AE504" s="217"/>
      <c r="AF504" s="217"/>
      <c r="AG504" s="217"/>
      <c r="AH504" s="217"/>
      <c r="AI504" s="217"/>
      <c r="AJ504" s="217"/>
      <c r="AK504" s="217"/>
      <c r="AL504" s="217"/>
      <c r="AM504" s="217"/>
      <c r="AN504" s="217"/>
      <c r="AO504" s="217"/>
      <c r="AP504" s="217"/>
      <c r="AQ504" s="217"/>
      <c r="AR504" s="217"/>
      <c r="AS504" s="217"/>
      <c r="AT504" s="217"/>
      <c r="AU504" s="217"/>
      <c r="AV504" s="217"/>
      <c r="AW504" s="217"/>
      <c r="AX504" s="217"/>
      <c r="AY504" s="217"/>
      <c r="AZ504" s="217"/>
      <c r="BA504" s="217"/>
      <c r="BB504" s="217"/>
      <c r="BC504" s="217"/>
      <c r="BD504" s="217"/>
      <c r="BE504" s="217"/>
      <c r="BF504" s="217"/>
      <c r="BG504" s="217"/>
      <c r="BH504" s="217"/>
      <c r="BI504" s="217"/>
      <c r="BJ504" s="217"/>
      <c r="BK504" s="217"/>
      <c r="BL504" s="217"/>
      <c r="BM504" s="220"/>
    </row>
    <row r="505" spans="1:65">
      <c r="A505" s="30"/>
      <c r="B505" s="20" t="s">
        <v>274</v>
      </c>
      <c r="C505" s="12"/>
      <c r="D505" s="221">
        <v>54</v>
      </c>
      <c r="E505" s="221">
        <v>39.383333333333333</v>
      </c>
      <c r="F505" s="221">
        <v>39.200000000000003</v>
      </c>
      <c r="G505" s="221">
        <v>38.047068489453657</v>
      </c>
      <c r="H505" s="221">
        <v>37.56666666666667</v>
      </c>
      <c r="I505" s="221">
        <v>38.666666666666664</v>
      </c>
      <c r="J505" s="221">
        <v>40.833333333333336</v>
      </c>
      <c r="K505" s="221">
        <v>39.68333333333333</v>
      </c>
      <c r="L505" s="221">
        <v>37.75</v>
      </c>
      <c r="M505" s="221">
        <v>41.18333333333333</v>
      </c>
      <c r="N505" s="221">
        <v>40.93333333333333</v>
      </c>
      <c r="O505" s="221">
        <v>40.15</v>
      </c>
      <c r="P505" s="221">
        <v>39.866666666666667</v>
      </c>
      <c r="Q505" s="221">
        <v>39.883333333333333</v>
      </c>
      <c r="R505" s="221">
        <v>38.666666666666664</v>
      </c>
      <c r="S505" s="221">
        <v>42.783333333333331</v>
      </c>
      <c r="T505" s="221">
        <v>38.836766666666669</v>
      </c>
      <c r="U505" s="221">
        <v>39.333333333333336</v>
      </c>
      <c r="V505" s="221">
        <v>40</v>
      </c>
      <c r="W505" s="221">
        <v>43</v>
      </c>
      <c r="X505" s="221">
        <v>37.749999999999993</v>
      </c>
      <c r="Y505" s="221">
        <v>39.399314332665028</v>
      </c>
      <c r="Z505" s="221">
        <v>44.68333333333333</v>
      </c>
      <c r="AA505" s="216"/>
      <c r="AB505" s="217"/>
      <c r="AC505" s="217"/>
      <c r="AD505" s="217"/>
      <c r="AE505" s="217"/>
      <c r="AF505" s="217"/>
      <c r="AG505" s="217"/>
      <c r="AH505" s="217"/>
      <c r="AI505" s="217"/>
      <c r="AJ505" s="217"/>
      <c r="AK505" s="217"/>
      <c r="AL505" s="217"/>
      <c r="AM505" s="217"/>
      <c r="AN505" s="217"/>
      <c r="AO505" s="217"/>
      <c r="AP505" s="217"/>
      <c r="AQ505" s="217"/>
      <c r="AR505" s="217"/>
      <c r="AS505" s="217"/>
      <c r="AT505" s="217"/>
      <c r="AU505" s="217"/>
      <c r="AV505" s="217"/>
      <c r="AW505" s="217"/>
      <c r="AX505" s="217"/>
      <c r="AY505" s="217"/>
      <c r="AZ505" s="217"/>
      <c r="BA505" s="217"/>
      <c r="BB505" s="217"/>
      <c r="BC505" s="217"/>
      <c r="BD505" s="217"/>
      <c r="BE505" s="217"/>
      <c r="BF505" s="217"/>
      <c r="BG505" s="217"/>
      <c r="BH505" s="217"/>
      <c r="BI505" s="217"/>
      <c r="BJ505" s="217"/>
      <c r="BK505" s="217"/>
      <c r="BL505" s="217"/>
      <c r="BM505" s="220"/>
    </row>
    <row r="506" spans="1:65">
      <c r="A506" s="30"/>
      <c r="B506" s="3" t="s">
        <v>275</v>
      </c>
      <c r="C506" s="29"/>
      <c r="D506" s="219">
        <v>54</v>
      </c>
      <c r="E506" s="219">
        <v>38.799999999999997</v>
      </c>
      <c r="F506" s="219">
        <v>39.299999999999997</v>
      </c>
      <c r="G506" s="219">
        <v>38.082451773092309</v>
      </c>
      <c r="H506" s="219">
        <v>37.549999999999997</v>
      </c>
      <c r="I506" s="219">
        <v>39</v>
      </c>
      <c r="J506" s="219">
        <v>40.5</v>
      </c>
      <c r="K506" s="219">
        <v>39.9</v>
      </c>
      <c r="L506" s="219">
        <v>37.9</v>
      </c>
      <c r="M506" s="219">
        <v>41.4</v>
      </c>
      <c r="N506" s="219">
        <v>41</v>
      </c>
      <c r="O506" s="219">
        <v>40.200000000000003</v>
      </c>
      <c r="P506" s="219">
        <v>40.150000000000006</v>
      </c>
      <c r="Q506" s="219">
        <v>39.9</v>
      </c>
      <c r="R506" s="219">
        <v>38.5</v>
      </c>
      <c r="S506" s="219">
        <v>42.8</v>
      </c>
      <c r="T506" s="219">
        <v>38.830600000000004</v>
      </c>
      <c r="U506" s="219">
        <v>39</v>
      </c>
      <c r="V506" s="219">
        <v>40.200000000000003</v>
      </c>
      <c r="W506" s="219">
        <v>43</v>
      </c>
      <c r="X506" s="219">
        <v>37.700000000000003</v>
      </c>
      <c r="Y506" s="219">
        <v>39.366660594127595</v>
      </c>
      <c r="Z506" s="219">
        <v>44.6</v>
      </c>
      <c r="AA506" s="216"/>
      <c r="AB506" s="217"/>
      <c r="AC506" s="217"/>
      <c r="AD506" s="217"/>
      <c r="AE506" s="217"/>
      <c r="AF506" s="217"/>
      <c r="AG506" s="217"/>
      <c r="AH506" s="217"/>
      <c r="AI506" s="217"/>
      <c r="AJ506" s="217"/>
      <c r="AK506" s="217"/>
      <c r="AL506" s="217"/>
      <c r="AM506" s="217"/>
      <c r="AN506" s="217"/>
      <c r="AO506" s="217"/>
      <c r="AP506" s="217"/>
      <c r="AQ506" s="217"/>
      <c r="AR506" s="217"/>
      <c r="AS506" s="217"/>
      <c r="AT506" s="217"/>
      <c r="AU506" s="217"/>
      <c r="AV506" s="217"/>
      <c r="AW506" s="217"/>
      <c r="AX506" s="217"/>
      <c r="AY506" s="217"/>
      <c r="AZ506" s="217"/>
      <c r="BA506" s="217"/>
      <c r="BB506" s="217"/>
      <c r="BC506" s="217"/>
      <c r="BD506" s="217"/>
      <c r="BE506" s="217"/>
      <c r="BF506" s="217"/>
      <c r="BG506" s="217"/>
      <c r="BH506" s="217"/>
      <c r="BI506" s="217"/>
      <c r="BJ506" s="217"/>
      <c r="BK506" s="217"/>
      <c r="BL506" s="217"/>
      <c r="BM506" s="220"/>
    </row>
    <row r="507" spans="1:65">
      <c r="A507" s="30"/>
      <c r="B507" s="3" t="s">
        <v>276</v>
      </c>
      <c r="C507" s="29"/>
      <c r="D507" s="24">
        <v>1.4142135623730951</v>
      </c>
      <c r="E507" s="24">
        <v>1.495883239650297</v>
      </c>
      <c r="F507" s="24">
        <v>0.24494897427831783</v>
      </c>
      <c r="G507" s="24">
        <v>0.36447408591991304</v>
      </c>
      <c r="H507" s="24">
        <v>0.30767948691238117</v>
      </c>
      <c r="I507" s="24">
        <v>0.51639777949432231</v>
      </c>
      <c r="J507" s="24">
        <v>0.98319208025017502</v>
      </c>
      <c r="K507" s="24">
        <v>0.83046171896521859</v>
      </c>
      <c r="L507" s="24">
        <v>0.82158383625774833</v>
      </c>
      <c r="M507" s="24">
        <v>0.47504385762439616</v>
      </c>
      <c r="N507" s="24">
        <v>0.53166405433005037</v>
      </c>
      <c r="O507" s="24">
        <v>0.47644516998286385</v>
      </c>
      <c r="P507" s="24">
        <v>1.0652073350604887</v>
      </c>
      <c r="Q507" s="24">
        <v>0.74677082606825795</v>
      </c>
      <c r="R507" s="24">
        <v>0.81649658092772603</v>
      </c>
      <c r="S507" s="24">
        <v>1.187293841753871</v>
      </c>
      <c r="T507" s="24">
        <v>4.3746618916970952E-2</v>
      </c>
      <c r="U507" s="24">
        <v>0.51639777949432231</v>
      </c>
      <c r="V507" s="24">
        <v>0.91869472622846848</v>
      </c>
      <c r="W507" s="24">
        <v>0</v>
      </c>
      <c r="X507" s="24">
        <v>0.83606219864314057</v>
      </c>
      <c r="Y507" s="24">
        <v>0.53910891656397397</v>
      </c>
      <c r="Z507" s="24">
        <v>1.6892799254909376</v>
      </c>
      <c r="AA507" s="146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3" t="s">
        <v>86</v>
      </c>
      <c r="C508" s="29"/>
      <c r="D508" s="13">
        <v>2.6189140043946207E-2</v>
      </c>
      <c r="E508" s="13">
        <v>3.798264679602955E-2</v>
      </c>
      <c r="F508" s="13">
        <v>6.2486983234264744E-3</v>
      </c>
      <c r="G508" s="13">
        <v>9.5795576476790153E-3</v>
      </c>
      <c r="H508" s="13">
        <v>8.1902259160349898E-3</v>
      </c>
      <c r="I508" s="13">
        <v>1.3355114986922129E-2</v>
      </c>
      <c r="J508" s="13">
        <v>2.4078173393881835E-2</v>
      </c>
      <c r="K508" s="13">
        <v>2.0927216773588039E-2</v>
      </c>
      <c r="L508" s="13">
        <v>2.1763810231993332E-2</v>
      </c>
      <c r="M508" s="13">
        <v>1.153485692329574E-2</v>
      </c>
      <c r="N508" s="13">
        <v>1.298853552923576E-2</v>
      </c>
      <c r="O508" s="13">
        <v>1.1866629389361491E-2</v>
      </c>
      <c r="P508" s="13">
        <v>2.671924753496209E-2</v>
      </c>
      <c r="Q508" s="13">
        <v>1.8723881974130999E-2</v>
      </c>
      <c r="R508" s="13">
        <v>2.1116290886061883E-2</v>
      </c>
      <c r="S508" s="13">
        <v>2.7751316908933489E-2</v>
      </c>
      <c r="T508" s="13">
        <v>1.1264227862336021E-3</v>
      </c>
      <c r="U508" s="13">
        <v>1.3128757105787854E-2</v>
      </c>
      <c r="V508" s="13">
        <v>2.2967368155711713E-2</v>
      </c>
      <c r="W508" s="13">
        <v>0</v>
      </c>
      <c r="X508" s="13">
        <v>2.2147343010414326E-2</v>
      </c>
      <c r="Y508" s="13">
        <v>1.3683205550534459E-2</v>
      </c>
      <c r="Z508" s="13">
        <v>3.7805593259774811E-2</v>
      </c>
      <c r="AA508" s="146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3" t="s">
        <v>277</v>
      </c>
      <c r="C509" s="29"/>
      <c r="D509" s="13">
        <v>0.36299745258915461</v>
      </c>
      <c r="E509" s="13">
        <v>-5.9373517073542104E-3</v>
      </c>
      <c r="F509" s="13">
        <v>-1.056481219453953E-2</v>
      </c>
      <c r="G509" s="13">
        <v>-3.9665603155362494E-2</v>
      </c>
      <c r="H509" s="13">
        <v>-5.1791278353100378E-2</v>
      </c>
      <c r="I509" s="13">
        <v>-2.4026515429988127E-2</v>
      </c>
      <c r="J509" s="13">
        <v>3.0661653964021207E-2</v>
      </c>
      <c r="K509" s="13">
        <v>1.634856362585424E-3</v>
      </c>
      <c r="L509" s="13">
        <v>-4.7163817865915059E-2</v>
      </c>
      <c r="M509" s="13">
        <v>3.9495896712284262E-2</v>
      </c>
      <c r="N509" s="13">
        <v>3.3185723320667604E-2</v>
      </c>
      <c r="O509" s="13">
        <v>1.3413846693602904E-2</v>
      </c>
      <c r="P509" s="13">
        <v>6.2623168497708548E-3</v>
      </c>
      <c r="Q509" s="13">
        <v>6.6829950758786616E-3</v>
      </c>
      <c r="R509" s="13">
        <v>-2.4026515429988127E-2</v>
      </c>
      <c r="S509" s="13">
        <v>7.9881006418629497E-2</v>
      </c>
      <c r="T509" s="13">
        <v>-1.9733073454332173E-2</v>
      </c>
      <c r="U509" s="13">
        <v>-7.1993863856775198E-3</v>
      </c>
      <c r="V509" s="13">
        <v>9.6277426586330872E-3</v>
      </c>
      <c r="W509" s="13">
        <v>8.5349823358030541E-2</v>
      </c>
      <c r="X509" s="13">
        <v>-4.7163817865915281E-2</v>
      </c>
      <c r="Y509" s="13">
        <v>-5.5339802003370187E-3</v>
      </c>
      <c r="Z509" s="13">
        <v>0.12783832419491459</v>
      </c>
      <c r="AA509" s="146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46" t="s">
        <v>278</v>
      </c>
      <c r="C510" s="47"/>
      <c r="D510" s="45">
        <v>9.5</v>
      </c>
      <c r="E510" s="45">
        <v>0.2</v>
      </c>
      <c r="F510" s="45">
        <v>0.32</v>
      </c>
      <c r="G510" s="45">
        <v>1.0900000000000001</v>
      </c>
      <c r="H510" s="45">
        <v>1.4</v>
      </c>
      <c r="I510" s="45">
        <v>0.67</v>
      </c>
      <c r="J510" s="45">
        <v>0.76</v>
      </c>
      <c r="K510" s="45">
        <v>0</v>
      </c>
      <c r="L510" s="45">
        <v>1.28</v>
      </c>
      <c r="M510" s="45">
        <v>0.99</v>
      </c>
      <c r="N510" s="45">
        <v>0.83</v>
      </c>
      <c r="O510" s="45">
        <v>0.31</v>
      </c>
      <c r="P510" s="45">
        <v>0.12</v>
      </c>
      <c r="Q510" s="45">
        <v>0.13</v>
      </c>
      <c r="R510" s="45">
        <v>0.67</v>
      </c>
      <c r="S510" s="45">
        <v>2.06</v>
      </c>
      <c r="T510" s="45">
        <v>0.56000000000000005</v>
      </c>
      <c r="U510" s="45">
        <v>0.23</v>
      </c>
      <c r="V510" s="45">
        <v>0.21</v>
      </c>
      <c r="W510" s="45">
        <v>2.2000000000000002</v>
      </c>
      <c r="X510" s="45">
        <v>1.28</v>
      </c>
      <c r="Y510" s="45">
        <v>0.19</v>
      </c>
      <c r="Z510" s="45">
        <v>3.32</v>
      </c>
      <c r="AA510" s="146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B511" s="31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BM511" s="55"/>
    </row>
    <row r="512" spans="1:65" ht="15">
      <c r="B512" s="8" t="s">
        <v>542</v>
      </c>
      <c r="BM512" s="28" t="s">
        <v>66</v>
      </c>
    </row>
    <row r="513" spans="1:65" ht="15">
      <c r="A513" s="25" t="s">
        <v>23</v>
      </c>
      <c r="B513" s="18" t="s">
        <v>110</v>
      </c>
      <c r="C513" s="15" t="s">
        <v>111</v>
      </c>
      <c r="D513" s="16" t="s">
        <v>237</v>
      </c>
      <c r="E513" s="17" t="s">
        <v>237</v>
      </c>
      <c r="F513" s="17" t="s">
        <v>237</v>
      </c>
      <c r="G513" s="17" t="s">
        <v>237</v>
      </c>
      <c r="H513" s="17" t="s">
        <v>237</v>
      </c>
      <c r="I513" s="17" t="s">
        <v>237</v>
      </c>
      <c r="J513" s="17" t="s">
        <v>237</v>
      </c>
      <c r="K513" s="17" t="s">
        <v>237</v>
      </c>
      <c r="L513" s="17" t="s">
        <v>237</v>
      </c>
      <c r="M513" s="17" t="s">
        <v>237</v>
      </c>
      <c r="N513" s="17" t="s">
        <v>237</v>
      </c>
      <c r="O513" s="17" t="s">
        <v>237</v>
      </c>
      <c r="P513" s="146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1</v>
      </c>
    </row>
    <row r="514" spans="1:65">
      <c r="A514" s="30"/>
      <c r="B514" s="19" t="s">
        <v>238</v>
      </c>
      <c r="C514" s="9" t="s">
        <v>238</v>
      </c>
      <c r="D514" s="144" t="s">
        <v>240</v>
      </c>
      <c r="E514" s="145" t="s">
        <v>244</v>
      </c>
      <c r="F514" s="145" t="s">
        <v>245</v>
      </c>
      <c r="G514" s="145" t="s">
        <v>246</v>
      </c>
      <c r="H514" s="145" t="s">
        <v>251</v>
      </c>
      <c r="I514" s="145" t="s">
        <v>252</v>
      </c>
      <c r="J514" s="145" t="s">
        <v>253</v>
      </c>
      <c r="K514" s="145" t="s">
        <v>254</v>
      </c>
      <c r="L514" s="145" t="s">
        <v>255</v>
      </c>
      <c r="M514" s="145" t="s">
        <v>256</v>
      </c>
      <c r="N514" s="145" t="s">
        <v>257</v>
      </c>
      <c r="O514" s="145" t="s">
        <v>261</v>
      </c>
      <c r="P514" s="146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 t="s">
        <v>3</v>
      </c>
    </row>
    <row r="515" spans="1:65">
      <c r="A515" s="30"/>
      <c r="B515" s="19"/>
      <c r="C515" s="9"/>
      <c r="D515" s="10" t="s">
        <v>318</v>
      </c>
      <c r="E515" s="11" t="s">
        <v>319</v>
      </c>
      <c r="F515" s="11" t="s">
        <v>319</v>
      </c>
      <c r="G515" s="11" t="s">
        <v>319</v>
      </c>
      <c r="H515" s="11" t="s">
        <v>319</v>
      </c>
      <c r="I515" s="11" t="s">
        <v>319</v>
      </c>
      <c r="J515" s="11" t="s">
        <v>319</v>
      </c>
      <c r="K515" s="11" t="s">
        <v>318</v>
      </c>
      <c r="L515" s="11" t="s">
        <v>318</v>
      </c>
      <c r="M515" s="11" t="s">
        <v>319</v>
      </c>
      <c r="N515" s="11" t="s">
        <v>318</v>
      </c>
      <c r="O515" s="11" t="s">
        <v>319</v>
      </c>
      <c r="P515" s="146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2</v>
      </c>
    </row>
    <row r="516" spans="1:65">
      <c r="A516" s="30"/>
      <c r="B516" s="19"/>
      <c r="C516" s="9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146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3</v>
      </c>
    </row>
    <row r="517" spans="1:65">
      <c r="A517" s="30"/>
      <c r="B517" s="18">
        <v>1</v>
      </c>
      <c r="C517" s="14">
        <v>1</v>
      </c>
      <c r="D517" s="22">
        <v>0.3</v>
      </c>
      <c r="E517" s="22">
        <v>0.26</v>
      </c>
      <c r="F517" s="22">
        <v>0.26</v>
      </c>
      <c r="G517" s="22">
        <v>0.27</v>
      </c>
      <c r="H517" s="141">
        <v>0.3</v>
      </c>
      <c r="I517" s="141">
        <v>0.2</v>
      </c>
      <c r="J517" s="22">
        <v>0.24</v>
      </c>
      <c r="K517" s="22">
        <v>0.25</v>
      </c>
      <c r="L517" s="22">
        <v>0.24</v>
      </c>
      <c r="M517" s="141">
        <v>0.30918813975256798</v>
      </c>
      <c r="N517" s="22">
        <v>0.26</v>
      </c>
      <c r="O517" s="22">
        <v>0.27670834533705002</v>
      </c>
      <c r="P517" s="146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1</v>
      </c>
    </row>
    <row r="518" spans="1:65">
      <c r="A518" s="30"/>
      <c r="B518" s="19">
        <v>1</v>
      </c>
      <c r="C518" s="9">
        <v>2</v>
      </c>
      <c r="D518" s="11">
        <v>0.26</v>
      </c>
      <c r="E518" s="11">
        <v>0.28000000000000003</v>
      </c>
      <c r="F518" s="11">
        <v>0.27</v>
      </c>
      <c r="G518" s="11">
        <v>0.28999999999999998</v>
      </c>
      <c r="H518" s="142">
        <v>0.3</v>
      </c>
      <c r="I518" s="142">
        <v>0.2</v>
      </c>
      <c r="J518" s="11">
        <v>0.25</v>
      </c>
      <c r="K518" s="11">
        <v>0.27</v>
      </c>
      <c r="L518" s="11">
        <v>0.28000000000000003</v>
      </c>
      <c r="M518" s="142">
        <v>0.3140455542953931</v>
      </c>
      <c r="N518" s="11">
        <v>0.27</v>
      </c>
      <c r="O518" s="11">
        <v>0.29226856584579852</v>
      </c>
      <c r="P518" s="146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24</v>
      </c>
    </row>
    <row r="519" spans="1:65">
      <c r="A519" s="30"/>
      <c r="B519" s="19">
        <v>1</v>
      </c>
      <c r="C519" s="9">
        <v>3</v>
      </c>
      <c r="D519" s="11">
        <v>0.28000000000000003</v>
      </c>
      <c r="E519" s="11">
        <v>0.27</v>
      </c>
      <c r="F519" s="11">
        <v>0.24</v>
      </c>
      <c r="G519" s="11">
        <v>0.28000000000000003</v>
      </c>
      <c r="H519" s="142">
        <v>0.3</v>
      </c>
      <c r="I519" s="142">
        <v>0.2</v>
      </c>
      <c r="J519" s="11">
        <v>0.25</v>
      </c>
      <c r="K519" s="11">
        <v>0.28000000000000003</v>
      </c>
      <c r="L519" s="11">
        <v>0.28999999999999998</v>
      </c>
      <c r="M519" s="148">
        <v>0.28125007371124999</v>
      </c>
      <c r="N519" s="11">
        <v>0.27</v>
      </c>
      <c r="O519" s="11">
        <v>0.2808856691516618</v>
      </c>
      <c r="P519" s="146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16</v>
      </c>
    </row>
    <row r="520" spans="1:65">
      <c r="A520" s="30"/>
      <c r="B520" s="19">
        <v>1</v>
      </c>
      <c r="C520" s="9">
        <v>4</v>
      </c>
      <c r="D520" s="11">
        <v>0.25</v>
      </c>
      <c r="E520" s="11">
        <v>0.28000000000000003</v>
      </c>
      <c r="F520" s="11">
        <v>0.26</v>
      </c>
      <c r="G520" s="11">
        <v>0.28000000000000003</v>
      </c>
      <c r="H520" s="142">
        <v>0.3</v>
      </c>
      <c r="I520" s="142">
        <v>0.2</v>
      </c>
      <c r="J520" s="11">
        <v>0.25</v>
      </c>
      <c r="K520" s="11">
        <v>0.26</v>
      </c>
      <c r="L520" s="11">
        <v>0.25</v>
      </c>
      <c r="M520" s="142">
        <v>0.29710183898425402</v>
      </c>
      <c r="N520" s="11">
        <v>0.28000000000000003</v>
      </c>
      <c r="O520" s="11">
        <v>0.27518563617717112</v>
      </c>
      <c r="P520" s="146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0.2676811991544934</v>
      </c>
    </row>
    <row r="521" spans="1:65">
      <c r="A521" s="30"/>
      <c r="B521" s="19">
        <v>1</v>
      </c>
      <c r="C521" s="9">
        <v>5</v>
      </c>
      <c r="D521" s="11">
        <v>0.27</v>
      </c>
      <c r="E521" s="11">
        <v>0.27</v>
      </c>
      <c r="F521" s="11">
        <v>0.24</v>
      </c>
      <c r="G521" s="11">
        <v>0.27</v>
      </c>
      <c r="H521" s="142">
        <v>0.2</v>
      </c>
      <c r="I521" s="142">
        <v>0.2</v>
      </c>
      <c r="J521" s="11">
        <v>0.24</v>
      </c>
      <c r="K521" s="11">
        <v>0.27</v>
      </c>
      <c r="L521" s="11">
        <v>0.27</v>
      </c>
      <c r="M521" s="142">
        <v>0.31489350606363797</v>
      </c>
      <c r="N521" s="11">
        <v>0.25</v>
      </c>
      <c r="O521" s="11">
        <v>0.28869724545519482</v>
      </c>
      <c r="P521" s="146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40</v>
      </c>
    </row>
    <row r="522" spans="1:65">
      <c r="A522" s="30"/>
      <c r="B522" s="19">
        <v>1</v>
      </c>
      <c r="C522" s="9">
        <v>6</v>
      </c>
      <c r="D522" s="11">
        <v>0.26</v>
      </c>
      <c r="E522" s="11">
        <v>0.26</v>
      </c>
      <c r="F522" s="11">
        <v>0.28000000000000003</v>
      </c>
      <c r="G522" s="11">
        <v>0.28999999999999998</v>
      </c>
      <c r="H522" s="142">
        <v>0.2</v>
      </c>
      <c r="I522" s="142">
        <v>0.2</v>
      </c>
      <c r="J522" s="11">
        <v>0.25</v>
      </c>
      <c r="K522" s="11">
        <v>0.27</v>
      </c>
      <c r="L522" s="11">
        <v>0.28000000000000003</v>
      </c>
      <c r="M522" s="142">
        <v>0.30725586495570723</v>
      </c>
      <c r="N522" s="11">
        <v>0.27</v>
      </c>
      <c r="O522" s="11">
        <v>0.28103929237576397</v>
      </c>
      <c r="P522" s="146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30"/>
      <c r="B523" s="20" t="s">
        <v>274</v>
      </c>
      <c r="C523" s="12"/>
      <c r="D523" s="23">
        <v>0.27</v>
      </c>
      <c r="E523" s="23">
        <v>0.27</v>
      </c>
      <c r="F523" s="23">
        <v>0.25833333333333336</v>
      </c>
      <c r="G523" s="23">
        <v>0.28000000000000003</v>
      </c>
      <c r="H523" s="23">
        <v>0.26666666666666666</v>
      </c>
      <c r="I523" s="23">
        <v>0.19999999999999998</v>
      </c>
      <c r="J523" s="23">
        <v>0.24666666666666667</v>
      </c>
      <c r="K523" s="23">
        <v>0.26666666666666666</v>
      </c>
      <c r="L523" s="23">
        <v>0.26833333333333337</v>
      </c>
      <c r="M523" s="23">
        <v>0.30395582962713502</v>
      </c>
      <c r="N523" s="23">
        <v>0.26666666666666666</v>
      </c>
      <c r="O523" s="23">
        <v>0.28246412572377338</v>
      </c>
      <c r="P523" s="146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30"/>
      <c r="B524" s="3" t="s">
        <v>275</v>
      </c>
      <c r="C524" s="29"/>
      <c r="D524" s="11">
        <v>0.26500000000000001</v>
      </c>
      <c r="E524" s="11">
        <v>0.27</v>
      </c>
      <c r="F524" s="11">
        <v>0.26</v>
      </c>
      <c r="G524" s="11">
        <v>0.28000000000000003</v>
      </c>
      <c r="H524" s="11">
        <v>0.3</v>
      </c>
      <c r="I524" s="11">
        <v>0.2</v>
      </c>
      <c r="J524" s="11">
        <v>0.25</v>
      </c>
      <c r="K524" s="11">
        <v>0.27</v>
      </c>
      <c r="L524" s="11">
        <v>0.27500000000000002</v>
      </c>
      <c r="M524" s="11">
        <v>0.3082220023541376</v>
      </c>
      <c r="N524" s="11">
        <v>0.27</v>
      </c>
      <c r="O524" s="11">
        <v>0.28096248076371289</v>
      </c>
      <c r="P524" s="146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3" t="s">
        <v>276</v>
      </c>
      <c r="C525" s="29"/>
      <c r="D525" s="24">
        <v>1.7888543819998316E-2</v>
      </c>
      <c r="E525" s="24">
        <v>8.9442719099991665E-3</v>
      </c>
      <c r="F525" s="24">
        <v>1.6020819787597233E-2</v>
      </c>
      <c r="G525" s="24">
        <v>8.9442719099991422E-3</v>
      </c>
      <c r="H525" s="24">
        <v>5.1639777949432496E-2</v>
      </c>
      <c r="I525" s="24">
        <v>3.0404709722440586E-17</v>
      </c>
      <c r="J525" s="24">
        <v>5.1639777949432277E-3</v>
      </c>
      <c r="K525" s="24">
        <v>1.0327955589886455E-2</v>
      </c>
      <c r="L525" s="24">
        <v>1.940790217067952E-2</v>
      </c>
      <c r="M525" s="24">
        <v>1.2823659006491626E-2</v>
      </c>
      <c r="N525" s="24">
        <v>1.0327955589886454E-2</v>
      </c>
      <c r="O525" s="24">
        <v>6.7172303943283237E-3</v>
      </c>
      <c r="P525" s="198"/>
      <c r="Q525" s="199"/>
      <c r="R525" s="199"/>
      <c r="S525" s="199"/>
      <c r="T525" s="199"/>
      <c r="U525" s="199"/>
      <c r="V525" s="199"/>
      <c r="W525" s="199"/>
      <c r="X525" s="199"/>
      <c r="Y525" s="199"/>
      <c r="Z525" s="199"/>
      <c r="AA525" s="199"/>
      <c r="AB525" s="199"/>
      <c r="AC525" s="199"/>
      <c r="AD525" s="199"/>
      <c r="AE525" s="199"/>
      <c r="AF525" s="199"/>
      <c r="AG525" s="199"/>
      <c r="AH525" s="199"/>
      <c r="AI525" s="199"/>
      <c r="AJ525" s="199"/>
      <c r="AK525" s="199"/>
      <c r="AL525" s="199"/>
      <c r="AM525" s="199"/>
      <c r="AN525" s="199"/>
      <c r="AO525" s="199"/>
      <c r="AP525" s="199"/>
      <c r="AQ525" s="199"/>
      <c r="AR525" s="199"/>
      <c r="AS525" s="199"/>
      <c r="AT525" s="199"/>
      <c r="AU525" s="199"/>
      <c r="AV525" s="199"/>
      <c r="AW525" s="199"/>
      <c r="AX525" s="199"/>
      <c r="AY525" s="199"/>
      <c r="AZ525" s="199"/>
      <c r="BA525" s="199"/>
      <c r="BB525" s="199"/>
      <c r="BC525" s="199"/>
      <c r="BD525" s="199"/>
      <c r="BE525" s="199"/>
      <c r="BF525" s="199"/>
      <c r="BG525" s="199"/>
      <c r="BH525" s="199"/>
      <c r="BI525" s="199"/>
      <c r="BJ525" s="199"/>
      <c r="BK525" s="199"/>
      <c r="BL525" s="199"/>
      <c r="BM525" s="56"/>
    </row>
    <row r="526" spans="1:65">
      <c r="A526" s="30"/>
      <c r="B526" s="3" t="s">
        <v>86</v>
      </c>
      <c r="C526" s="29"/>
      <c r="D526" s="13">
        <v>6.6253865999993763E-2</v>
      </c>
      <c r="E526" s="13">
        <v>3.3126932999996909E-2</v>
      </c>
      <c r="F526" s="13">
        <v>6.2016076597150568E-2</v>
      </c>
      <c r="G526" s="13">
        <v>3.1943828249996933E-2</v>
      </c>
      <c r="H526" s="13">
        <v>0.19364916731037185</v>
      </c>
      <c r="I526" s="13">
        <v>1.5202354861220294E-16</v>
      </c>
      <c r="J526" s="13">
        <v>2.0935045114634707E-2</v>
      </c>
      <c r="K526" s="13">
        <v>3.872983346207421E-2</v>
      </c>
      <c r="L526" s="13">
        <v>7.2327585729240446E-2</v>
      </c>
      <c r="M526" s="13">
        <v>4.2189218815847383E-2</v>
      </c>
      <c r="N526" s="13">
        <v>3.8729833462074204E-2</v>
      </c>
      <c r="O526" s="13">
        <v>2.3780826599188107E-2</v>
      </c>
      <c r="P526" s="146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3" t="s">
        <v>277</v>
      </c>
      <c r="C527" s="29"/>
      <c r="D527" s="13">
        <v>8.6625465398051382E-3</v>
      </c>
      <c r="E527" s="13">
        <v>8.6625465398051382E-3</v>
      </c>
      <c r="F527" s="13">
        <v>-3.4921637569939601E-2</v>
      </c>
      <c r="G527" s="13">
        <v>4.6020418633871962E-2</v>
      </c>
      <c r="H527" s="13">
        <v>-3.7900774915506918E-3</v>
      </c>
      <c r="I527" s="13">
        <v>-0.25284255811866307</v>
      </c>
      <c r="J527" s="13">
        <v>-7.850582167968434E-2</v>
      </c>
      <c r="K527" s="13">
        <v>-3.7900774915506918E-3</v>
      </c>
      <c r="L527" s="13">
        <v>2.4362345241273342E-3</v>
      </c>
      <c r="M527" s="13">
        <v>0.1355143005456485</v>
      </c>
      <c r="N527" s="13">
        <v>-3.7900774915506918E-3</v>
      </c>
      <c r="O527" s="13">
        <v>5.522586799511453E-2</v>
      </c>
      <c r="P527" s="146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46" t="s">
        <v>278</v>
      </c>
      <c r="C528" s="47"/>
      <c r="D528" s="45">
        <v>0.08</v>
      </c>
      <c r="E528" s="45">
        <v>0.08</v>
      </c>
      <c r="F528" s="45">
        <v>1.1000000000000001</v>
      </c>
      <c r="G528" s="45">
        <v>1.1000000000000001</v>
      </c>
      <c r="H528" s="45" t="s">
        <v>279</v>
      </c>
      <c r="I528" s="45" t="s">
        <v>279</v>
      </c>
      <c r="J528" s="45">
        <v>2.2799999999999998</v>
      </c>
      <c r="K528" s="45">
        <v>0.25</v>
      </c>
      <c r="L528" s="45">
        <v>0.08</v>
      </c>
      <c r="M528" s="45">
        <v>3.52</v>
      </c>
      <c r="N528" s="45">
        <v>0.25</v>
      </c>
      <c r="O528" s="45">
        <v>1.34</v>
      </c>
      <c r="P528" s="146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B529" s="31" t="s">
        <v>327</v>
      </c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BM529" s="55"/>
    </row>
    <row r="530" spans="1:65">
      <c r="BM530" s="55"/>
    </row>
    <row r="531" spans="1:65" ht="15">
      <c r="B531" s="8" t="s">
        <v>543</v>
      </c>
      <c r="BM531" s="28" t="s">
        <v>66</v>
      </c>
    </row>
    <row r="532" spans="1:65" ht="15">
      <c r="A532" s="25" t="s">
        <v>55</v>
      </c>
      <c r="B532" s="18" t="s">
        <v>110</v>
      </c>
      <c r="C532" s="15" t="s">
        <v>111</v>
      </c>
      <c r="D532" s="16" t="s">
        <v>237</v>
      </c>
      <c r="E532" s="17" t="s">
        <v>237</v>
      </c>
      <c r="F532" s="17" t="s">
        <v>237</v>
      </c>
      <c r="G532" s="17" t="s">
        <v>237</v>
      </c>
      <c r="H532" s="17" t="s">
        <v>237</v>
      </c>
      <c r="I532" s="17" t="s">
        <v>237</v>
      </c>
      <c r="J532" s="17" t="s">
        <v>237</v>
      </c>
      <c r="K532" s="17" t="s">
        <v>237</v>
      </c>
      <c r="L532" s="17" t="s">
        <v>237</v>
      </c>
      <c r="M532" s="17" t="s">
        <v>237</v>
      </c>
      <c r="N532" s="17" t="s">
        <v>237</v>
      </c>
      <c r="O532" s="17" t="s">
        <v>237</v>
      </c>
      <c r="P532" s="17" t="s">
        <v>237</v>
      </c>
      <c r="Q532" s="17" t="s">
        <v>237</v>
      </c>
      <c r="R532" s="17" t="s">
        <v>237</v>
      </c>
      <c r="S532" s="17" t="s">
        <v>237</v>
      </c>
      <c r="T532" s="17" t="s">
        <v>237</v>
      </c>
      <c r="U532" s="17" t="s">
        <v>237</v>
      </c>
      <c r="V532" s="17" t="s">
        <v>237</v>
      </c>
      <c r="W532" s="17" t="s">
        <v>237</v>
      </c>
      <c r="X532" s="17" t="s">
        <v>237</v>
      </c>
      <c r="Y532" s="17" t="s">
        <v>237</v>
      </c>
      <c r="Z532" s="17" t="s">
        <v>237</v>
      </c>
      <c r="AA532" s="17" t="s">
        <v>237</v>
      </c>
      <c r="AB532" s="146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1</v>
      </c>
    </row>
    <row r="533" spans="1:65">
      <c r="A533" s="30"/>
      <c r="B533" s="19" t="s">
        <v>238</v>
      </c>
      <c r="C533" s="9" t="s">
        <v>238</v>
      </c>
      <c r="D533" s="144" t="s">
        <v>240</v>
      </c>
      <c r="E533" s="145" t="s">
        <v>241</v>
      </c>
      <c r="F533" s="145" t="s">
        <v>242</v>
      </c>
      <c r="G533" s="145" t="s">
        <v>243</v>
      </c>
      <c r="H533" s="145" t="s">
        <v>244</v>
      </c>
      <c r="I533" s="145" t="s">
        <v>245</v>
      </c>
      <c r="J533" s="145" t="s">
        <v>246</v>
      </c>
      <c r="K533" s="145" t="s">
        <v>247</v>
      </c>
      <c r="L533" s="145" t="s">
        <v>248</v>
      </c>
      <c r="M533" s="145" t="s">
        <v>249</v>
      </c>
      <c r="N533" s="145" t="s">
        <v>250</v>
      </c>
      <c r="O533" s="145" t="s">
        <v>251</v>
      </c>
      <c r="P533" s="145" t="s">
        <v>252</v>
      </c>
      <c r="Q533" s="145" t="s">
        <v>253</v>
      </c>
      <c r="R533" s="145" t="s">
        <v>254</v>
      </c>
      <c r="S533" s="145" t="s">
        <v>255</v>
      </c>
      <c r="T533" s="145" t="s">
        <v>256</v>
      </c>
      <c r="U533" s="145" t="s">
        <v>257</v>
      </c>
      <c r="V533" s="145" t="s">
        <v>258</v>
      </c>
      <c r="W533" s="145" t="s">
        <v>259</v>
      </c>
      <c r="X533" s="145" t="s">
        <v>260</v>
      </c>
      <c r="Y533" s="145" t="s">
        <v>261</v>
      </c>
      <c r="Z533" s="145" t="s">
        <v>262</v>
      </c>
      <c r="AA533" s="145" t="s">
        <v>267</v>
      </c>
      <c r="AB533" s="146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 t="s">
        <v>1</v>
      </c>
    </row>
    <row r="534" spans="1:65">
      <c r="A534" s="30"/>
      <c r="B534" s="19"/>
      <c r="C534" s="9"/>
      <c r="D534" s="10" t="s">
        <v>318</v>
      </c>
      <c r="E534" s="11" t="s">
        <v>318</v>
      </c>
      <c r="F534" s="11" t="s">
        <v>115</v>
      </c>
      <c r="G534" s="11" t="s">
        <v>115</v>
      </c>
      <c r="H534" s="11" t="s">
        <v>115</v>
      </c>
      <c r="I534" s="11" t="s">
        <v>318</v>
      </c>
      <c r="J534" s="11" t="s">
        <v>319</v>
      </c>
      <c r="K534" s="11" t="s">
        <v>318</v>
      </c>
      <c r="L534" s="11" t="s">
        <v>319</v>
      </c>
      <c r="M534" s="11" t="s">
        <v>318</v>
      </c>
      <c r="N534" s="11" t="s">
        <v>318</v>
      </c>
      <c r="O534" s="11" t="s">
        <v>319</v>
      </c>
      <c r="P534" s="11" t="s">
        <v>319</v>
      </c>
      <c r="Q534" s="11" t="s">
        <v>319</v>
      </c>
      <c r="R534" s="11" t="s">
        <v>318</v>
      </c>
      <c r="S534" s="11" t="s">
        <v>318</v>
      </c>
      <c r="T534" s="11" t="s">
        <v>115</v>
      </c>
      <c r="U534" s="11" t="s">
        <v>318</v>
      </c>
      <c r="V534" s="11" t="s">
        <v>318</v>
      </c>
      <c r="W534" s="11" t="s">
        <v>115</v>
      </c>
      <c r="X534" s="11" t="s">
        <v>318</v>
      </c>
      <c r="Y534" s="11" t="s">
        <v>319</v>
      </c>
      <c r="Z534" s="11" t="s">
        <v>115</v>
      </c>
      <c r="AA534" s="11" t="s">
        <v>318</v>
      </c>
      <c r="AB534" s="146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2</v>
      </c>
    </row>
    <row r="535" spans="1:65">
      <c r="A535" s="30"/>
      <c r="B535" s="19"/>
      <c r="C535" s="9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146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3</v>
      </c>
    </row>
    <row r="536" spans="1:65">
      <c r="A536" s="30"/>
      <c r="B536" s="18">
        <v>1</v>
      </c>
      <c r="C536" s="14">
        <v>1</v>
      </c>
      <c r="D536" s="22">
        <v>1.68</v>
      </c>
      <c r="E536" s="22">
        <v>1.72</v>
      </c>
      <c r="F536" s="22">
        <v>1.7000000000000002</v>
      </c>
      <c r="G536" s="22">
        <v>1.7315529292325689</v>
      </c>
      <c r="H536" s="22">
        <v>1.6334000000000002</v>
      </c>
      <c r="I536" s="22">
        <v>1.7010000000000001</v>
      </c>
      <c r="J536" s="22">
        <v>1.59</v>
      </c>
      <c r="K536" s="22">
        <v>1.6500000000000001</v>
      </c>
      <c r="L536" s="22">
        <v>1.6152</v>
      </c>
      <c r="M536" s="22">
        <v>1.72</v>
      </c>
      <c r="N536" s="22">
        <v>1.6399999999999997</v>
      </c>
      <c r="O536" s="22">
        <v>1.67</v>
      </c>
      <c r="P536" s="22">
        <v>1.72</v>
      </c>
      <c r="Q536" s="141">
        <v>1.7399999999999998</v>
      </c>
      <c r="R536" s="22">
        <v>1.66</v>
      </c>
      <c r="S536" s="141">
        <v>1.82</v>
      </c>
      <c r="T536" s="22">
        <v>1.6775074999999999</v>
      </c>
      <c r="U536" s="22">
        <v>1.7712999999999999</v>
      </c>
      <c r="V536" s="22">
        <v>1.68</v>
      </c>
      <c r="W536" s="22">
        <v>1.7430000000000001</v>
      </c>
      <c r="X536" s="22">
        <v>1.73</v>
      </c>
      <c r="Y536" s="22">
        <v>1.6563689817445504</v>
      </c>
      <c r="Z536" s="22">
        <v>1.6129999999999998</v>
      </c>
      <c r="AA536" s="22">
        <v>1.6399999999999997</v>
      </c>
      <c r="AB536" s="146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1</v>
      </c>
    </row>
    <row r="537" spans="1:65">
      <c r="A537" s="30"/>
      <c r="B537" s="19">
        <v>1</v>
      </c>
      <c r="C537" s="9">
        <v>2</v>
      </c>
      <c r="D537" s="11">
        <v>1.59</v>
      </c>
      <c r="E537" s="11">
        <v>1.69</v>
      </c>
      <c r="F537" s="11">
        <v>1.69</v>
      </c>
      <c r="G537" s="11">
        <v>1.6289925387974413</v>
      </c>
      <c r="H537" s="11">
        <v>1.6268999999999998</v>
      </c>
      <c r="I537" s="11">
        <v>1.6730000000000003</v>
      </c>
      <c r="J537" s="11">
        <v>1.63</v>
      </c>
      <c r="K537" s="11">
        <v>1.69</v>
      </c>
      <c r="L537" s="11">
        <v>1.6462999999999999</v>
      </c>
      <c r="M537" s="11">
        <v>1.72</v>
      </c>
      <c r="N537" s="11">
        <v>1.6399999999999997</v>
      </c>
      <c r="O537" s="11">
        <v>1.69</v>
      </c>
      <c r="P537" s="11">
        <v>1.67</v>
      </c>
      <c r="Q537" s="142">
        <v>1.82</v>
      </c>
      <c r="R537" s="11">
        <v>1.68</v>
      </c>
      <c r="S537" s="142">
        <v>1.81</v>
      </c>
      <c r="T537" s="11">
        <v>1.6840355000000002</v>
      </c>
      <c r="U537" s="11">
        <v>1.7683999999999997</v>
      </c>
      <c r="V537" s="11">
        <v>1.7000000000000002</v>
      </c>
      <c r="W537" s="11">
        <v>1.7130000000000001</v>
      </c>
      <c r="X537" s="11">
        <v>1.7399999999999998</v>
      </c>
      <c r="Y537" s="11">
        <v>1.6966422972036697</v>
      </c>
      <c r="Z537" s="148">
        <v>1.5095000000000001</v>
      </c>
      <c r="AA537" s="11">
        <v>1.63</v>
      </c>
      <c r="AB537" s="146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 t="e">
        <v>#N/A</v>
      </c>
    </row>
    <row r="538" spans="1:65">
      <c r="A538" s="30"/>
      <c r="B538" s="19">
        <v>1</v>
      </c>
      <c r="C538" s="9">
        <v>3</v>
      </c>
      <c r="D538" s="11">
        <v>1.69</v>
      </c>
      <c r="E538" s="11">
        <v>1.66</v>
      </c>
      <c r="F538" s="11">
        <v>1.68</v>
      </c>
      <c r="G538" s="11">
        <v>1.6825752647430363</v>
      </c>
      <c r="H538" s="11">
        <v>1.6421999999999999</v>
      </c>
      <c r="I538" s="11">
        <v>1.6739999999999997</v>
      </c>
      <c r="J538" s="11">
        <v>1.6200000000000003</v>
      </c>
      <c r="K538" s="11">
        <v>1.71</v>
      </c>
      <c r="L538" s="11">
        <v>1.6563999999999999</v>
      </c>
      <c r="M538" s="11">
        <v>1.72</v>
      </c>
      <c r="N538" s="11">
        <v>1.59</v>
      </c>
      <c r="O538" s="11">
        <v>1.6399999999999997</v>
      </c>
      <c r="P538" s="11">
        <v>1.7500000000000002</v>
      </c>
      <c r="Q538" s="142">
        <v>1.83</v>
      </c>
      <c r="R538" s="11">
        <v>1.66</v>
      </c>
      <c r="S538" s="142">
        <v>1.72</v>
      </c>
      <c r="T538" s="11">
        <v>1.6798655000000002</v>
      </c>
      <c r="U538" s="11">
        <v>1.7652000000000001</v>
      </c>
      <c r="V538" s="11">
        <v>1.6200000000000003</v>
      </c>
      <c r="W538" s="11">
        <v>1.7430000000000001</v>
      </c>
      <c r="X538" s="11">
        <v>1.67</v>
      </c>
      <c r="Y538" s="11">
        <v>1.6645298515513229</v>
      </c>
      <c r="Z538" s="11">
        <v>1.6667000000000001</v>
      </c>
      <c r="AA538" s="11">
        <v>1.6500000000000001</v>
      </c>
      <c r="AB538" s="146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16</v>
      </c>
    </row>
    <row r="539" spans="1:65">
      <c r="A539" s="30"/>
      <c r="B539" s="19">
        <v>1</v>
      </c>
      <c r="C539" s="9">
        <v>4</v>
      </c>
      <c r="D539" s="11">
        <v>1.6099999999999999</v>
      </c>
      <c r="E539" s="11">
        <v>1.73</v>
      </c>
      <c r="F539" s="11">
        <v>1.67</v>
      </c>
      <c r="G539" s="11">
        <v>1.6967170880029758</v>
      </c>
      <c r="H539" s="11">
        <v>1.6362000000000001</v>
      </c>
      <c r="I539" s="11">
        <v>1.7340000000000002</v>
      </c>
      <c r="J539" s="11">
        <v>1.67</v>
      </c>
      <c r="K539" s="11">
        <v>1.6200000000000003</v>
      </c>
      <c r="L539" s="11">
        <v>1.7149000000000001</v>
      </c>
      <c r="M539" s="11">
        <v>1.71</v>
      </c>
      <c r="N539" s="11">
        <v>1.58</v>
      </c>
      <c r="O539" s="11">
        <v>1.68</v>
      </c>
      <c r="P539" s="11">
        <v>1.7000000000000002</v>
      </c>
      <c r="Q539" s="142">
        <v>1.8000000000000003</v>
      </c>
      <c r="R539" s="11">
        <v>1.69</v>
      </c>
      <c r="S539" s="142">
        <v>1.7500000000000002</v>
      </c>
      <c r="T539" s="11">
        <v>1.6705755000000002</v>
      </c>
      <c r="U539" s="11">
        <v>1.7913999999999999</v>
      </c>
      <c r="V539" s="11">
        <v>1.66</v>
      </c>
      <c r="W539" s="11">
        <v>1.7310000000000001</v>
      </c>
      <c r="X539" s="11">
        <v>1.6399999999999997</v>
      </c>
      <c r="Y539" s="11">
        <v>1.6665525277677611</v>
      </c>
      <c r="Z539" s="11">
        <v>1.5623</v>
      </c>
      <c r="AA539" s="11">
        <v>1.66</v>
      </c>
      <c r="AB539" s="146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1.6753424416582978</v>
      </c>
    </row>
    <row r="540" spans="1:65">
      <c r="A540" s="30"/>
      <c r="B540" s="19">
        <v>1</v>
      </c>
      <c r="C540" s="9">
        <v>5</v>
      </c>
      <c r="D540" s="11">
        <v>1.68</v>
      </c>
      <c r="E540" s="11">
        <v>1.69</v>
      </c>
      <c r="F540" s="11">
        <v>1.66</v>
      </c>
      <c r="G540" s="11">
        <v>1.693905051798712</v>
      </c>
      <c r="H540" s="11">
        <v>1.6556000000000002</v>
      </c>
      <c r="I540" s="11">
        <v>1.6760000000000002</v>
      </c>
      <c r="J540" s="11">
        <v>1.6200000000000003</v>
      </c>
      <c r="K540" s="11">
        <v>1.6500000000000001</v>
      </c>
      <c r="L540" s="11">
        <v>1.6049</v>
      </c>
      <c r="M540" s="11">
        <v>1.68</v>
      </c>
      <c r="N540" s="11">
        <v>1.63</v>
      </c>
      <c r="O540" s="11">
        <v>1.67</v>
      </c>
      <c r="P540" s="11">
        <v>1.72</v>
      </c>
      <c r="Q540" s="142">
        <v>1.7500000000000002</v>
      </c>
      <c r="R540" s="11">
        <v>1.68</v>
      </c>
      <c r="S540" s="142">
        <v>1.79</v>
      </c>
      <c r="T540" s="11">
        <v>1.6788455</v>
      </c>
      <c r="U540" s="11">
        <v>1.7618000000000003</v>
      </c>
      <c r="V540" s="11">
        <v>1.68</v>
      </c>
      <c r="W540" s="11">
        <v>1.7370000000000001</v>
      </c>
      <c r="X540" s="11">
        <v>1.66</v>
      </c>
      <c r="Y540" s="11">
        <v>1.6495715027574367</v>
      </c>
      <c r="Z540" s="11">
        <v>1.6315</v>
      </c>
      <c r="AA540" s="11">
        <v>1.6500000000000001</v>
      </c>
      <c r="AB540" s="146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41</v>
      </c>
    </row>
    <row r="541" spans="1:65">
      <c r="A541" s="30"/>
      <c r="B541" s="19">
        <v>1</v>
      </c>
      <c r="C541" s="9">
        <v>6</v>
      </c>
      <c r="D541" s="11">
        <v>1.63</v>
      </c>
      <c r="E541" s="11">
        <v>1.71</v>
      </c>
      <c r="F541" s="11">
        <v>1.68</v>
      </c>
      <c r="G541" s="11">
        <v>1.6486109691898454</v>
      </c>
      <c r="H541" s="11">
        <v>1.6396000000000002</v>
      </c>
      <c r="I541" s="11">
        <v>1.7260000000000002</v>
      </c>
      <c r="J541" s="11">
        <v>1.6399999999999997</v>
      </c>
      <c r="K541" s="11">
        <v>1.7000000000000002</v>
      </c>
      <c r="L541" s="11">
        <v>1.6233999999999997</v>
      </c>
      <c r="M541" s="11">
        <v>1.7399999999999998</v>
      </c>
      <c r="N541" s="11">
        <v>1.66</v>
      </c>
      <c r="O541" s="11">
        <v>1.68</v>
      </c>
      <c r="P541" s="11">
        <v>1.68</v>
      </c>
      <c r="Q541" s="142">
        <v>1.77</v>
      </c>
      <c r="R541" s="11">
        <v>1.69</v>
      </c>
      <c r="S541" s="142">
        <v>1.8399999999999999</v>
      </c>
      <c r="T541" s="11">
        <v>1.6703795000000001</v>
      </c>
      <c r="U541" s="11">
        <v>1.7792999999999999</v>
      </c>
      <c r="V541" s="11">
        <v>1.6099999999999999</v>
      </c>
      <c r="W541" s="11">
        <v>1.7490000000000001</v>
      </c>
      <c r="X541" s="11">
        <v>1.68</v>
      </c>
      <c r="Y541" s="11">
        <v>1.6489865648311226</v>
      </c>
      <c r="Z541" s="11">
        <v>1.6829000000000001</v>
      </c>
      <c r="AA541" s="11">
        <v>1.69</v>
      </c>
      <c r="AB541" s="146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5"/>
    </row>
    <row r="542" spans="1:65">
      <c r="A542" s="30"/>
      <c r="B542" s="20" t="s">
        <v>274</v>
      </c>
      <c r="C542" s="12"/>
      <c r="D542" s="23">
        <v>1.6466666666666665</v>
      </c>
      <c r="E542" s="23">
        <v>1.7</v>
      </c>
      <c r="F542" s="23">
        <v>1.68</v>
      </c>
      <c r="G542" s="23">
        <v>1.6803923069607631</v>
      </c>
      <c r="H542" s="23">
        <v>1.6389833333333332</v>
      </c>
      <c r="I542" s="23">
        <v>1.6973333333333336</v>
      </c>
      <c r="J542" s="23">
        <v>1.6283333333333332</v>
      </c>
      <c r="K542" s="23">
        <v>1.67</v>
      </c>
      <c r="L542" s="23">
        <v>1.6435166666666667</v>
      </c>
      <c r="M542" s="23">
        <v>1.7150000000000001</v>
      </c>
      <c r="N542" s="23">
        <v>1.6233333333333331</v>
      </c>
      <c r="O542" s="23">
        <v>1.6716666666666666</v>
      </c>
      <c r="P542" s="23">
        <v>1.7066666666666668</v>
      </c>
      <c r="Q542" s="23">
        <v>1.7849999999999999</v>
      </c>
      <c r="R542" s="23">
        <v>1.6766666666666665</v>
      </c>
      <c r="S542" s="23">
        <v>1.7883333333333333</v>
      </c>
      <c r="T542" s="23">
        <v>1.6768681666666669</v>
      </c>
      <c r="U542" s="23">
        <v>1.7728999999999999</v>
      </c>
      <c r="V542" s="23">
        <v>1.6583333333333332</v>
      </c>
      <c r="W542" s="23">
        <v>1.7360000000000004</v>
      </c>
      <c r="X542" s="23">
        <v>1.6866666666666665</v>
      </c>
      <c r="Y542" s="23">
        <v>1.6637752876426442</v>
      </c>
      <c r="Z542" s="23">
        <v>1.6109833333333334</v>
      </c>
      <c r="AA542" s="23">
        <v>1.6533333333333333</v>
      </c>
      <c r="AB542" s="146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30"/>
      <c r="B543" s="3" t="s">
        <v>275</v>
      </c>
      <c r="C543" s="29"/>
      <c r="D543" s="11">
        <v>1.6549999999999998</v>
      </c>
      <c r="E543" s="11">
        <v>1.7</v>
      </c>
      <c r="F543" s="11">
        <v>1.68</v>
      </c>
      <c r="G543" s="11">
        <v>1.6882401582708741</v>
      </c>
      <c r="H543" s="11">
        <v>1.6379000000000001</v>
      </c>
      <c r="I543" s="11">
        <v>1.6885000000000001</v>
      </c>
      <c r="J543" s="11">
        <v>1.625</v>
      </c>
      <c r="K543" s="11">
        <v>1.67</v>
      </c>
      <c r="L543" s="11">
        <v>1.6348499999999997</v>
      </c>
      <c r="M543" s="11">
        <v>1.72</v>
      </c>
      <c r="N543" s="11">
        <v>1.6349999999999998</v>
      </c>
      <c r="O543" s="11">
        <v>1.6749999999999998</v>
      </c>
      <c r="P543" s="11">
        <v>1.71</v>
      </c>
      <c r="Q543" s="11">
        <v>1.7850000000000001</v>
      </c>
      <c r="R543" s="11">
        <v>1.68</v>
      </c>
      <c r="S543" s="11">
        <v>1.8</v>
      </c>
      <c r="T543" s="11">
        <v>1.6781765</v>
      </c>
      <c r="U543" s="11">
        <v>1.7698499999999999</v>
      </c>
      <c r="V543" s="11">
        <v>1.67</v>
      </c>
      <c r="W543" s="11">
        <v>1.7400000000000002</v>
      </c>
      <c r="X543" s="11">
        <v>1.6749999999999998</v>
      </c>
      <c r="Y543" s="11">
        <v>1.6604494166479367</v>
      </c>
      <c r="Z543" s="11">
        <v>1.6222499999999997</v>
      </c>
      <c r="AA543" s="11">
        <v>1.6500000000000001</v>
      </c>
      <c r="AB543" s="146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276</v>
      </c>
      <c r="C544" s="29"/>
      <c r="D544" s="24">
        <v>4.2268979957726265E-2</v>
      </c>
      <c r="E544" s="24">
        <v>2.5298221281347056E-2</v>
      </c>
      <c r="F544" s="24">
        <v>1.4142135623731025E-2</v>
      </c>
      <c r="G544" s="24">
        <v>3.6669488468757415E-2</v>
      </c>
      <c r="H544" s="24">
        <v>9.7135815571120967E-3</v>
      </c>
      <c r="I544" s="24">
        <v>2.7463915719843572E-2</v>
      </c>
      <c r="J544" s="24">
        <v>2.639444385977209E-2</v>
      </c>
      <c r="K544" s="24">
        <v>3.5213633723317914E-2</v>
      </c>
      <c r="L544" s="24">
        <v>3.9917585932351556E-2</v>
      </c>
      <c r="M544" s="24">
        <v>1.974841765813146E-2</v>
      </c>
      <c r="N544" s="24">
        <v>3.141125063837253E-2</v>
      </c>
      <c r="O544" s="24">
        <v>1.7224014243685182E-2</v>
      </c>
      <c r="P544" s="24">
        <v>2.9439202887759572E-2</v>
      </c>
      <c r="Q544" s="24">
        <v>3.728270376461456E-2</v>
      </c>
      <c r="R544" s="24">
        <v>1.3662601021279476E-2</v>
      </c>
      <c r="S544" s="24">
        <v>4.5350486950711595E-2</v>
      </c>
      <c r="T544" s="24">
        <v>5.4106139639293008E-3</v>
      </c>
      <c r="U544" s="24">
        <v>1.0849147431941271E-2</v>
      </c>
      <c r="V544" s="24">
        <v>3.6009258068817052E-2</v>
      </c>
      <c r="W544" s="24">
        <v>1.2821856339859697E-2</v>
      </c>
      <c r="X544" s="24">
        <v>3.9832984656772444E-2</v>
      </c>
      <c r="Y544" s="24">
        <v>1.7685191214158732E-2</v>
      </c>
      <c r="Z544" s="24">
        <v>6.5376277552845322E-2</v>
      </c>
      <c r="AA544" s="24">
        <v>2.0655911179772921E-2</v>
      </c>
      <c r="AB544" s="198"/>
      <c r="AC544" s="199"/>
      <c r="AD544" s="199"/>
      <c r="AE544" s="199"/>
      <c r="AF544" s="199"/>
      <c r="AG544" s="199"/>
      <c r="AH544" s="199"/>
      <c r="AI544" s="199"/>
      <c r="AJ544" s="199"/>
      <c r="AK544" s="199"/>
      <c r="AL544" s="199"/>
      <c r="AM544" s="199"/>
      <c r="AN544" s="199"/>
      <c r="AO544" s="199"/>
      <c r="AP544" s="199"/>
      <c r="AQ544" s="199"/>
      <c r="AR544" s="199"/>
      <c r="AS544" s="199"/>
      <c r="AT544" s="199"/>
      <c r="AU544" s="199"/>
      <c r="AV544" s="199"/>
      <c r="AW544" s="199"/>
      <c r="AX544" s="199"/>
      <c r="AY544" s="199"/>
      <c r="AZ544" s="199"/>
      <c r="BA544" s="199"/>
      <c r="BB544" s="199"/>
      <c r="BC544" s="199"/>
      <c r="BD544" s="199"/>
      <c r="BE544" s="199"/>
      <c r="BF544" s="199"/>
      <c r="BG544" s="199"/>
      <c r="BH544" s="199"/>
      <c r="BI544" s="199"/>
      <c r="BJ544" s="199"/>
      <c r="BK544" s="199"/>
      <c r="BL544" s="199"/>
      <c r="BM544" s="56"/>
    </row>
    <row r="545" spans="1:65">
      <c r="A545" s="30"/>
      <c r="B545" s="3" t="s">
        <v>86</v>
      </c>
      <c r="C545" s="29"/>
      <c r="D545" s="13">
        <v>2.5669421026959273E-2</v>
      </c>
      <c r="E545" s="13">
        <v>1.4881306636086503E-2</v>
      </c>
      <c r="F545" s="13">
        <v>8.4179378712684674E-3</v>
      </c>
      <c r="G545" s="13">
        <v>2.1821980686807345E-2</v>
      </c>
      <c r="H545" s="13">
        <v>5.9265895873125193E-3</v>
      </c>
      <c r="I545" s="13">
        <v>1.6180625915068872E-2</v>
      </c>
      <c r="J545" s="13">
        <v>1.6209484458406608E-2</v>
      </c>
      <c r="K545" s="13">
        <v>2.1086008217555637E-2</v>
      </c>
      <c r="L545" s="13">
        <v>2.4287910638175186E-2</v>
      </c>
      <c r="M545" s="13">
        <v>1.1515112337102892E-2</v>
      </c>
      <c r="N545" s="13">
        <v>1.9349846389141192E-2</v>
      </c>
      <c r="O545" s="13">
        <v>1.0303498052054945E-2</v>
      </c>
      <c r="P545" s="13">
        <v>1.7249532942046623E-2</v>
      </c>
      <c r="Q545" s="13">
        <v>2.0886668775694433E-2</v>
      </c>
      <c r="R545" s="13">
        <v>8.1486686011607214E-3</v>
      </c>
      <c r="S545" s="13">
        <v>2.5359079375980389E-2</v>
      </c>
      <c r="T545" s="13">
        <v>3.2266185687600565E-3</v>
      </c>
      <c r="U545" s="13">
        <v>6.119435631982216E-3</v>
      </c>
      <c r="V545" s="13">
        <v>2.17141254686334E-2</v>
      </c>
      <c r="W545" s="13">
        <v>7.3858619469237873E-3</v>
      </c>
      <c r="X545" s="13">
        <v>2.3616394065280107E-2</v>
      </c>
      <c r="Y545" s="13">
        <v>1.0629555172211012E-2</v>
      </c>
      <c r="Z545" s="13">
        <v>4.058159771123971E-2</v>
      </c>
      <c r="AA545" s="13">
        <v>1.2493494665185234E-2</v>
      </c>
      <c r="AB545" s="146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3" t="s">
        <v>277</v>
      </c>
      <c r="C546" s="29"/>
      <c r="D546" s="13">
        <v>-1.7116366349107293E-2</v>
      </c>
      <c r="E546" s="13">
        <v>1.4717921380476451E-2</v>
      </c>
      <c r="F546" s="13">
        <v>2.7800634818824221E-3</v>
      </c>
      <c r="G546" s="13">
        <v>3.0142287193934969E-3</v>
      </c>
      <c r="H546" s="13">
        <v>-2.1702493425150404E-2</v>
      </c>
      <c r="I546" s="13">
        <v>1.3126206993997469E-2</v>
      </c>
      <c r="J546" s="13">
        <v>-2.8059402756151597E-2</v>
      </c>
      <c r="K546" s="13">
        <v>-3.1888654674143702E-3</v>
      </c>
      <c r="L546" s="13">
        <v>-1.8996578968135669E-2</v>
      </c>
      <c r="M546" s="13">
        <v>2.3671314804421861E-2</v>
      </c>
      <c r="N546" s="13">
        <v>-3.1043867230800104E-2</v>
      </c>
      <c r="O546" s="13">
        <v>-2.1940439758648678E-3</v>
      </c>
      <c r="P546" s="13">
        <v>1.869720734667446E-2</v>
      </c>
      <c r="Q546" s="13">
        <v>6.5453817449500074E-2</v>
      </c>
      <c r="R546" s="13">
        <v>7.9042049878341736E-4</v>
      </c>
      <c r="S546" s="13">
        <v>6.7443460432599078E-2</v>
      </c>
      <c r="T546" s="13">
        <v>9.1069441711200128E-4</v>
      </c>
      <c r="U546" s="13">
        <v>5.8231413420850808E-2</v>
      </c>
      <c r="V546" s="13">
        <v>-1.0152615908260887E-2</v>
      </c>
      <c r="W546" s="13">
        <v>3.620606559794548E-2</v>
      </c>
      <c r="X546" s="13">
        <v>6.7593494480804317E-3</v>
      </c>
      <c r="Y546" s="13">
        <v>-6.9043520465010833E-3</v>
      </c>
      <c r="Z546" s="13">
        <v>-3.84154944831816E-2</v>
      </c>
      <c r="AA546" s="13">
        <v>-1.3137080382909283E-2</v>
      </c>
      <c r="AB546" s="146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30"/>
      <c r="B547" s="46" t="s">
        <v>278</v>
      </c>
      <c r="C547" s="47"/>
      <c r="D547" s="45">
        <v>0.76</v>
      </c>
      <c r="E547" s="45">
        <v>0.59</v>
      </c>
      <c r="F547" s="45">
        <v>0.08</v>
      </c>
      <c r="G547" s="45">
        <v>0.09</v>
      </c>
      <c r="H547" s="45">
        <v>0.96</v>
      </c>
      <c r="I547" s="45">
        <v>0.52</v>
      </c>
      <c r="J547" s="45">
        <v>1.22</v>
      </c>
      <c r="K547" s="45">
        <v>0.17</v>
      </c>
      <c r="L547" s="45">
        <v>0.84</v>
      </c>
      <c r="M547" s="45">
        <v>0.97</v>
      </c>
      <c r="N547" s="45">
        <v>1.35</v>
      </c>
      <c r="O547" s="45">
        <v>0.13</v>
      </c>
      <c r="P547" s="45">
        <v>0.76</v>
      </c>
      <c r="Q547" s="45">
        <v>2.74</v>
      </c>
      <c r="R547" s="45">
        <v>0</v>
      </c>
      <c r="S547" s="45">
        <v>2.82</v>
      </c>
      <c r="T547" s="45">
        <v>0</v>
      </c>
      <c r="U547" s="45">
        <v>2.4300000000000002</v>
      </c>
      <c r="V547" s="45">
        <v>0.47</v>
      </c>
      <c r="W547" s="45">
        <v>1.49</v>
      </c>
      <c r="X547" s="45">
        <v>0.25</v>
      </c>
      <c r="Y547" s="45">
        <v>0.33</v>
      </c>
      <c r="Z547" s="45">
        <v>1.66</v>
      </c>
      <c r="AA547" s="45">
        <v>0.59</v>
      </c>
      <c r="AB547" s="146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B548" s="31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BM548" s="55"/>
    </row>
    <row r="549" spans="1:65" ht="15">
      <c r="B549" s="8" t="s">
        <v>544</v>
      </c>
      <c r="BM549" s="28" t="s">
        <v>66</v>
      </c>
    </row>
    <row r="550" spans="1:65" ht="15">
      <c r="A550" s="25" t="s">
        <v>56</v>
      </c>
      <c r="B550" s="18" t="s">
        <v>110</v>
      </c>
      <c r="C550" s="15" t="s">
        <v>111</v>
      </c>
      <c r="D550" s="16" t="s">
        <v>237</v>
      </c>
      <c r="E550" s="17" t="s">
        <v>237</v>
      </c>
      <c r="F550" s="17" t="s">
        <v>237</v>
      </c>
      <c r="G550" s="17" t="s">
        <v>237</v>
      </c>
      <c r="H550" s="17" t="s">
        <v>237</v>
      </c>
      <c r="I550" s="17" t="s">
        <v>237</v>
      </c>
      <c r="J550" s="17" t="s">
        <v>237</v>
      </c>
      <c r="K550" s="17" t="s">
        <v>237</v>
      </c>
      <c r="L550" s="17" t="s">
        <v>237</v>
      </c>
      <c r="M550" s="17" t="s">
        <v>237</v>
      </c>
      <c r="N550" s="17" t="s">
        <v>237</v>
      </c>
      <c r="O550" s="17" t="s">
        <v>237</v>
      </c>
      <c r="P550" s="17" t="s">
        <v>237</v>
      </c>
      <c r="Q550" s="17" t="s">
        <v>237</v>
      </c>
      <c r="R550" s="17" t="s">
        <v>237</v>
      </c>
      <c r="S550" s="17" t="s">
        <v>237</v>
      </c>
      <c r="T550" s="17" t="s">
        <v>237</v>
      </c>
      <c r="U550" s="17" t="s">
        <v>237</v>
      </c>
      <c r="V550" s="17" t="s">
        <v>237</v>
      </c>
      <c r="W550" s="17" t="s">
        <v>237</v>
      </c>
      <c r="X550" s="17" t="s">
        <v>237</v>
      </c>
      <c r="Y550" s="17" t="s">
        <v>237</v>
      </c>
      <c r="Z550" s="17" t="s">
        <v>237</v>
      </c>
      <c r="AA550" s="17" t="s">
        <v>237</v>
      </c>
      <c r="AB550" s="146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1</v>
      </c>
    </row>
    <row r="551" spans="1:65">
      <c r="A551" s="30"/>
      <c r="B551" s="19" t="s">
        <v>238</v>
      </c>
      <c r="C551" s="9" t="s">
        <v>238</v>
      </c>
      <c r="D551" s="144" t="s">
        <v>240</v>
      </c>
      <c r="E551" s="145" t="s">
        <v>241</v>
      </c>
      <c r="F551" s="145" t="s">
        <v>242</v>
      </c>
      <c r="G551" s="145" t="s">
        <v>243</v>
      </c>
      <c r="H551" s="145" t="s">
        <v>244</v>
      </c>
      <c r="I551" s="145" t="s">
        <v>245</v>
      </c>
      <c r="J551" s="145" t="s">
        <v>246</v>
      </c>
      <c r="K551" s="145" t="s">
        <v>247</v>
      </c>
      <c r="L551" s="145" t="s">
        <v>248</v>
      </c>
      <c r="M551" s="145" t="s">
        <v>249</v>
      </c>
      <c r="N551" s="145" t="s">
        <v>250</v>
      </c>
      <c r="O551" s="145" t="s">
        <v>251</v>
      </c>
      <c r="P551" s="145" t="s">
        <v>252</v>
      </c>
      <c r="Q551" s="145" t="s">
        <v>253</v>
      </c>
      <c r="R551" s="145" t="s">
        <v>254</v>
      </c>
      <c r="S551" s="145" t="s">
        <v>255</v>
      </c>
      <c r="T551" s="145" t="s">
        <v>256</v>
      </c>
      <c r="U551" s="145" t="s">
        <v>257</v>
      </c>
      <c r="V551" s="145" t="s">
        <v>258</v>
      </c>
      <c r="W551" s="145" t="s">
        <v>259</v>
      </c>
      <c r="X551" s="145" t="s">
        <v>260</v>
      </c>
      <c r="Y551" s="145" t="s">
        <v>261</v>
      </c>
      <c r="Z551" s="145" t="s">
        <v>262</v>
      </c>
      <c r="AA551" s="145" t="s">
        <v>267</v>
      </c>
      <c r="AB551" s="146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 t="s">
        <v>1</v>
      </c>
    </row>
    <row r="552" spans="1:65">
      <c r="A552" s="30"/>
      <c r="B552" s="19"/>
      <c r="C552" s="9"/>
      <c r="D552" s="10" t="s">
        <v>318</v>
      </c>
      <c r="E552" s="11" t="s">
        <v>318</v>
      </c>
      <c r="F552" s="11" t="s">
        <v>115</v>
      </c>
      <c r="G552" s="11" t="s">
        <v>115</v>
      </c>
      <c r="H552" s="11" t="s">
        <v>115</v>
      </c>
      <c r="I552" s="11" t="s">
        <v>318</v>
      </c>
      <c r="J552" s="11" t="s">
        <v>319</v>
      </c>
      <c r="K552" s="11" t="s">
        <v>318</v>
      </c>
      <c r="L552" s="11" t="s">
        <v>319</v>
      </c>
      <c r="M552" s="11" t="s">
        <v>318</v>
      </c>
      <c r="N552" s="11" t="s">
        <v>318</v>
      </c>
      <c r="O552" s="11" t="s">
        <v>319</v>
      </c>
      <c r="P552" s="11" t="s">
        <v>319</v>
      </c>
      <c r="Q552" s="11" t="s">
        <v>319</v>
      </c>
      <c r="R552" s="11" t="s">
        <v>318</v>
      </c>
      <c r="S552" s="11" t="s">
        <v>318</v>
      </c>
      <c r="T552" s="11" t="s">
        <v>115</v>
      </c>
      <c r="U552" s="11" t="s">
        <v>318</v>
      </c>
      <c r="V552" s="11" t="s">
        <v>318</v>
      </c>
      <c r="W552" s="11" t="s">
        <v>115</v>
      </c>
      <c r="X552" s="11" t="s">
        <v>318</v>
      </c>
      <c r="Y552" s="11" t="s">
        <v>319</v>
      </c>
      <c r="Z552" s="11" t="s">
        <v>115</v>
      </c>
      <c r="AA552" s="11" t="s">
        <v>318</v>
      </c>
      <c r="AB552" s="146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3</v>
      </c>
    </row>
    <row r="553" spans="1:65">
      <c r="A553" s="30"/>
      <c r="B553" s="19"/>
      <c r="C553" s="9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146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3</v>
      </c>
    </row>
    <row r="554" spans="1:65">
      <c r="A554" s="30"/>
      <c r="B554" s="18">
        <v>1</v>
      </c>
      <c r="C554" s="14">
        <v>1</v>
      </c>
      <c r="D554" s="203">
        <v>7.0000000000000007E-2</v>
      </c>
      <c r="E554" s="200">
        <v>7.8299999999999995E-2</v>
      </c>
      <c r="F554" s="200">
        <v>7.2499999999999995E-2</v>
      </c>
      <c r="G554" s="200">
        <v>7.8461544148768339E-2</v>
      </c>
      <c r="H554" s="200">
        <v>7.3300000000000004E-2</v>
      </c>
      <c r="I554" s="200">
        <v>7.4700000000000003E-2</v>
      </c>
      <c r="J554" s="200">
        <v>7.46E-2</v>
      </c>
      <c r="K554" s="200">
        <v>7.2800000000000004E-2</v>
      </c>
      <c r="L554" s="200">
        <v>7.2099999999999997E-2</v>
      </c>
      <c r="M554" s="200">
        <v>7.5700000000000003E-2</v>
      </c>
      <c r="N554" s="200">
        <v>7.5299999999999992E-2</v>
      </c>
      <c r="O554" s="200">
        <v>7.7700000000000005E-2</v>
      </c>
      <c r="P554" s="200">
        <v>7.6300000000000007E-2</v>
      </c>
      <c r="Q554" s="200">
        <v>7.2400000000000006E-2</v>
      </c>
      <c r="R554" s="200">
        <v>7.46E-2</v>
      </c>
      <c r="S554" s="200">
        <v>7.9799999999999996E-2</v>
      </c>
      <c r="T554" s="200">
        <v>7.4566465562142747E-2</v>
      </c>
      <c r="U554" s="203">
        <v>7.9199999999999993E-2</v>
      </c>
      <c r="V554" s="200">
        <v>7.7899999999999997E-2</v>
      </c>
      <c r="W554" s="200">
        <v>7.6999999999999999E-2</v>
      </c>
      <c r="X554" s="200">
        <v>7.3700000000000002E-2</v>
      </c>
      <c r="Y554" s="200">
        <v>7.3802019453850676E-2</v>
      </c>
      <c r="Z554" s="200">
        <v>7.2300000000000003E-2</v>
      </c>
      <c r="AA554" s="200">
        <v>7.1599999999999997E-2</v>
      </c>
      <c r="AB554" s="198"/>
      <c r="AC554" s="199"/>
      <c r="AD554" s="199"/>
      <c r="AE554" s="199"/>
      <c r="AF554" s="199"/>
      <c r="AG554" s="199"/>
      <c r="AH554" s="199"/>
      <c r="AI554" s="199"/>
      <c r="AJ554" s="199"/>
      <c r="AK554" s="199"/>
      <c r="AL554" s="199"/>
      <c r="AM554" s="199"/>
      <c r="AN554" s="199"/>
      <c r="AO554" s="199"/>
      <c r="AP554" s="199"/>
      <c r="AQ554" s="199"/>
      <c r="AR554" s="199"/>
      <c r="AS554" s="199"/>
      <c r="AT554" s="199"/>
      <c r="AU554" s="199"/>
      <c r="AV554" s="199"/>
      <c r="AW554" s="199"/>
      <c r="AX554" s="199"/>
      <c r="AY554" s="199"/>
      <c r="AZ554" s="199"/>
      <c r="BA554" s="199"/>
      <c r="BB554" s="199"/>
      <c r="BC554" s="199"/>
      <c r="BD554" s="199"/>
      <c r="BE554" s="199"/>
      <c r="BF554" s="199"/>
      <c r="BG554" s="199"/>
      <c r="BH554" s="199"/>
      <c r="BI554" s="199"/>
      <c r="BJ554" s="199"/>
      <c r="BK554" s="199"/>
      <c r="BL554" s="199"/>
      <c r="BM554" s="201">
        <v>1</v>
      </c>
    </row>
    <row r="555" spans="1:65">
      <c r="A555" s="30"/>
      <c r="B555" s="19">
        <v>1</v>
      </c>
      <c r="C555" s="9">
        <v>2</v>
      </c>
      <c r="D555" s="204">
        <v>7.0000000000000007E-2</v>
      </c>
      <c r="E555" s="24">
        <v>7.4799999999999991E-2</v>
      </c>
      <c r="F555" s="24">
        <v>7.3700000000000002E-2</v>
      </c>
      <c r="G555" s="24">
        <v>7.4225265137058377E-2</v>
      </c>
      <c r="H555" s="24">
        <v>7.2900000000000006E-2</v>
      </c>
      <c r="I555" s="24">
        <v>7.3700000000000002E-2</v>
      </c>
      <c r="J555" s="24">
        <v>7.4099999999999999E-2</v>
      </c>
      <c r="K555" s="24">
        <v>7.3200000000000001E-2</v>
      </c>
      <c r="L555" s="24">
        <v>7.3700000000000002E-2</v>
      </c>
      <c r="M555" s="24">
        <v>7.4999999999999997E-2</v>
      </c>
      <c r="N555" s="24">
        <v>7.4999999999999997E-2</v>
      </c>
      <c r="O555" s="24">
        <v>7.85E-2</v>
      </c>
      <c r="P555" s="24">
        <v>7.7200000000000005E-2</v>
      </c>
      <c r="Q555" s="24">
        <v>7.3999999999999996E-2</v>
      </c>
      <c r="R555" s="24">
        <v>7.6600000000000001E-2</v>
      </c>
      <c r="S555" s="24">
        <v>7.9399999999999998E-2</v>
      </c>
      <c r="T555" s="24">
        <v>7.4532095006533031E-2</v>
      </c>
      <c r="U555" s="204">
        <v>7.9600000000000004E-2</v>
      </c>
      <c r="V555" s="24">
        <v>7.6999999999999999E-2</v>
      </c>
      <c r="W555" s="24">
        <v>7.6999999999999999E-2</v>
      </c>
      <c r="X555" s="24">
        <v>7.3399999999999993E-2</v>
      </c>
      <c r="Y555" s="24">
        <v>7.555927049527511E-2</v>
      </c>
      <c r="Z555" s="24">
        <v>7.1800000000000003E-2</v>
      </c>
      <c r="AA555" s="24">
        <v>7.1000000000000008E-2</v>
      </c>
      <c r="AB555" s="198"/>
      <c r="AC555" s="199"/>
      <c r="AD555" s="199"/>
      <c r="AE555" s="199"/>
      <c r="AF555" s="199"/>
      <c r="AG555" s="199"/>
      <c r="AH555" s="199"/>
      <c r="AI555" s="199"/>
      <c r="AJ555" s="199"/>
      <c r="AK555" s="199"/>
      <c r="AL555" s="199"/>
      <c r="AM555" s="199"/>
      <c r="AN555" s="199"/>
      <c r="AO555" s="199"/>
      <c r="AP555" s="199"/>
      <c r="AQ555" s="199"/>
      <c r="AR555" s="199"/>
      <c r="AS555" s="199"/>
      <c r="AT555" s="199"/>
      <c r="AU555" s="199"/>
      <c r="AV555" s="199"/>
      <c r="AW555" s="199"/>
      <c r="AX555" s="199"/>
      <c r="AY555" s="199"/>
      <c r="AZ555" s="199"/>
      <c r="BA555" s="199"/>
      <c r="BB555" s="199"/>
      <c r="BC555" s="199"/>
      <c r="BD555" s="199"/>
      <c r="BE555" s="199"/>
      <c r="BF555" s="199"/>
      <c r="BG555" s="199"/>
      <c r="BH555" s="199"/>
      <c r="BI555" s="199"/>
      <c r="BJ555" s="199"/>
      <c r="BK555" s="199"/>
      <c r="BL555" s="199"/>
      <c r="BM555" s="201">
        <v>25</v>
      </c>
    </row>
    <row r="556" spans="1:65">
      <c r="A556" s="30"/>
      <c r="B556" s="19">
        <v>1</v>
      </c>
      <c r="C556" s="9">
        <v>3</v>
      </c>
      <c r="D556" s="204">
        <v>7.0000000000000007E-2</v>
      </c>
      <c r="E556" s="24">
        <v>7.3999999999999996E-2</v>
      </c>
      <c r="F556" s="24">
        <v>7.2499999999999995E-2</v>
      </c>
      <c r="G556" s="24">
        <v>7.6758043455858377E-2</v>
      </c>
      <c r="H556" s="24">
        <v>7.3399999999999993E-2</v>
      </c>
      <c r="I556" s="24">
        <v>7.6300000000000007E-2</v>
      </c>
      <c r="J556" s="24">
        <v>7.2700000000000001E-2</v>
      </c>
      <c r="K556" s="24">
        <v>7.3499999999999996E-2</v>
      </c>
      <c r="L556" s="24">
        <v>7.4399999999999994E-2</v>
      </c>
      <c r="M556" s="24">
        <v>7.5199999999999989E-2</v>
      </c>
      <c r="N556" s="24">
        <v>7.2599999999999998E-2</v>
      </c>
      <c r="O556" s="24">
        <v>7.6700000000000004E-2</v>
      </c>
      <c r="P556" s="24">
        <v>7.7300000000000008E-2</v>
      </c>
      <c r="Q556" s="24">
        <v>7.4499999999999997E-2</v>
      </c>
      <c r="R556" s="24">
        <v>7.5899999999999995E-2</v>
      </c>
      <c r="S556" s="24">
        <v>7.5299999999999992E-2</v>
      </c>
      <c r="T556" s="24">
        <v>7.4614584339996334E-2</v>
      </c>
      <c r="U556" s="204">
        <v>7.9600000000000004E-2</v>
      </c>
      <c r="V556" s="24">
        <v>7.3999999999999996E-2</v>
      </c>
      <c r="W556" s="24">
        <v>7.6999999999999999E-2</v>
      </c>
      <c r="X556" s="24">
        <v>7.3200000000000001E-2</v>
      </c>
      <c r="Y556" s="24">
        <v>7.424569691198897E-2</v>
      </c>
      <c r="Z556" s="24">
        <v>7.3899999999999993E-2</v>
      </c>
      <c r="AA556" s="24">
        <v>7.2000000000000008E-2</v>
      </c>
      <c r="AB556" s="198"/>
      <c r="AC556" s="199"/>
      <c r="AD556" s="199"/>
      <c r="AE556" s="199"/>
      <c r="AF556" s="199"/>
      <c r="AG556" s="199"/>
      <c r="AH556" s="199"/>
      <c r="AI556" s="199"/>
      <c r="AJ556" s="199"/>
      <c r="AK556" s="199"/>
      <c r="AL556" s="199"/>
      <c r="AM556" s="199"/>
      <c r="AN556" s="199"/>
      <c r="AO556" s="199"/>
      <c r="AP556" s="199"/>
      <c r="AQ556" s="199"/>
      <c r="AR556" s="199"/>
      <c r="AS556" s="199"/>
      <c r="AT556" s="199"/>
      <c r="AU556" s="199"/>
      <c r="AV556" s="199"/>
      <c r="AW556" s="199"/>
      <c r="AX556" s="199"/>
      <c r="AY556" s="199"/>
      <c r="AZ556" s="199"/>
      <c r="BA556" s="199"/>
      <c r="BB556" s="199"/>
      <c r="BC556" s="199"/>
      <c r="BD556" s="199"/>
      <c r="BE556" s="199"/>
      <c r="BF556" s="199"/>
      <c r="BG556" s="199"/>
      <c r="BH556" s="199"/>
      <c r="BI556" s="199"/>
      <c r="BJ556" s="199"/>
      <c r="BK556" s="199"/>
      <c r="BL556" s="199"/>
      <c r="BM556" s="201">
        <v>16</v>
      </c>
    </row>
    <row r="557" spans="1:65">
      <c r="A557" s="30"/>
      <c r="B557" s="19">
        <v>1</v>
      </c>
      <c r="C557" s="9">
        <v>4</v>
      </c>
      <c r="D557" s="204">
        <v>7.0000000000000007E-2</v>
      </c>
      <c r="E557" s="24">
        <v>7.6499999999999999E-2</v>
      </c>
      <c r="F557" s="24">
        <v>7.2900000000000006E-2</v>
      </c>
      <c r="G557" s="24">
        <v>7.6319891927058375E-2</v>
      </c>
      <c r="H557" s="24">
        <v>7.3300000000000004E-2</v>
      </c>
      <c r="I557" s="24">
        <v>7.6600000000000001E-2</v>
      </c>
      <c r="J557" s="24">
        <v>7.5600000000000001E-2</v>
      </c>
      <c r="K557" s="24">
        <v>7.1400000000000005E-2</v>
      </c>
      <c r="L557" s="24">
        <v>7.5199999999999989E-2</v>
      </c>
      <c r="M557" s="24">
        <v>7.5499999999999998E-2</v>
      </c>
      <c r="N557" s="24">
        <v>7.2700000000000001E-2</v>
      </c>
      <c r="O557" s="24">
        <v>7.8399999999999997E-2</v>
      </c>
      <c r="P557" s="24">
        <v>7.5499999999999998E-2</v>
      </c>
      <c r="Q557" s="24">
        <v>7.4299999999999991E-2</v>
      </c>
      <c r="R557" s="24">
        <v>7.5800000000000006E-2</v>
      </c>
      <c r="S557" s="24">
        <v>7.7399999999999997E-2</v>
      </c>
      <c r="T557" s="24">
        <v>7.4687419133919394E-2</v>
      </c>
      <c r="U557" s="204">
        <v>7.9799999999999996E-2</v>
      </c>
      <c r="V557" s="24">
        <v>7.3999999999999996E-2</v>
      </c>
      <c r="W557" s="24">
        <v>7.6999999999999999E-2</v>
      </c>
      <c r="X557" s="24">
        <v>7.3700000000000002E-2</v>
      </c>
      <c r="Y557" s="24">
        <v>7.3818252408705584E-2</v>
      </c>
      <c r="Z557" s="24">
        <v>7.3700000000000002E-2</v>
      </c>
      <c r="AA557" s="24">
        <v>7.2099999999999997E-2</v>
      </c>
      <c r="AB557" s="198"/>
      <c r="AC557" s="199"/>
      <c r="AD557" s="199"/>
      <c r="AE557" s="199"/>
      <c r="AF557" s="199"/>
      <c r="AG557" s="199"/>
      <c r="AH557" s="199"/>
      <c r="AI557" s="199"/>
      <c r="AJ557" s="199"/>
      <c r="AK557" s="199"/>
      <c r="AL557" s="199"/>
      <c r="AM557" s="199"/>
      <c r="AN557" s="199"/>
      <c r="AO557" s="199"/>
      <c r="AP557" s="199"/>
      <c r="AQ557" s="199"/>
      <c r="AR557" s="199"/>
      <c r="AS557" s="199"/>
      <c r="AT557" s="199"/>
      <c r="AU557" s="199"/>
      <c r="AV557" s="199"/>
      <c r="AW557" s="199"/>
      <c r="AX557" s="199"/>
      <c r="AY557" s="199"/>
      <c r="AZ557" s="199"/>
      <c r="BA557" s="199"/>
      <c r="BB557" s="199"/>
      <c r="BC557" s="199"/>
      <c r="BD557" s="199"/>
      <c r="BE557" s="199"/>
      <c r="BF557" s="199"/>
      <c r="BG557" s="199"/>
      <c r="BH557" s="199"/>
      <c r="BI557" s="199"/>
      <c r="BJ557" s="199"/>
      <c r="BK557" s="199"/>
      <c r="BL557" s="199"/>
      <c r="BM557" s="201">
        <v>7.4785242133050323E-2</v>
      </c>
    </row>
    <row r="558" spans="1:65">
      <c r="A558" s="30"/>
      <c r="B558" s="19">
        <v>1</v>
      </c>
      <c r="C558" s="9">
        <v>5</v>
      </c>
      <c r="D558" s="204">
        <v>7.0000000000000007E-2</v>
      </c>
      <c r="E558" s="24">
        <v>7.4099999999999999E-2</v>
      </c>
      <c r="F558" s="24">
        <v>7.2000000000000008E-2</v>
      </c>
      <c r="G558" s="24">
        <v>7.8495242940258891E-2</v>
      </c>
      <c r="H558" s="24">
        <v>7.3899999999999993E-2</v>
      </c>
      <c r="I558" s="24">
        <v>7.5499999999999998E-2</v>
      </c>
      <c r="J558" s="24">
        <v>7.5499999999999998E-2</v>
      </c>
      <c r="K558" s="24">
        <v>7.2700000000000001E-2</v>
      </c>
      <c r="L558" s="24">
        <v>7.2099999999999997E-2</v>
      </c>
      <c r="M558" s="24">
        <v>7.4399999999999994E-2</v>
      </c>
      <c r="N558" s="24">
        <v>7.4099999999999999E-2</v>
      </c>
      <c r="O558" s="24">
        <v>7.7600000000000002E-2</v>
      </c>
      <c r="P558" s="24">
        <v>7.640000000000001E-2</v>
      </c>
      <c r="Q558" s="24">
        <v>7.3499999999999996E-2</v>
      </c>
      <c r="R558" s="24">
        <v>7.5299999999999992E-2</v>
      </c>
      <c r="S558" s="24">
        <v>7.8700000000000006E-2</v>
      </c>
      <c r="T558" s="24">
        <v>7.4662857037697303E-2</v>
      </c>
      <c r="U558" s="204">
        <v>7.85E-2</v>
      </c>
      <c r="V558" s="24">
        <v>7.4099999999999999E-2</v>
      </c>
      <c r="W558" s="24">
        <v>7.6999999999999999E-2</v>
      </c>
      <c r="X558" s="24">
        <v>7.4099999999999999E-2</v>
      </c>
      <c r="Y558" s="24">
        <v>7.3410956098380692E-2</v>
      </c>
      <c r="Z558" s="24">
        <v>7.2400000000000006E-2</v>
      </c>
      <c r="AA558" s="24">
        <v>7.1800000000000003E-2</v>
      </c>
      <c r="AB558" s="198"/>
      <c r="AC558" s="199"/>
      <c r="AD558" s="199"/>
      <c r="AE558" s="199"/>
      <c r="AF558" s="199"/>
      <c r="AG558" s="199"/>
      <c r="AH558" s="199"/>
      <c r="AI558" s="199"/>
      <c r="AJ558" s="199"/>
      <c r="AK558" s="199"/>
      <c r="AL558" s="199"/>
      <c r="AM558" s="199"/>
      <c r="AN558" s="199"/>
      <c r="AO558" s="199"/>
      <c r="AP558" s="199"/>
      <c r="AQ558" s="199"/>
      <c r="AR558" s="199"/>
      <c r="AS558" s="199"/>
      <c r="AT558" s="199"/>
      <c r="AU558" s="199"/>
      <c r="AV558" s="199"/>
      <c r="AW558" s="199"/>
      <c r="AX558" s="199"/>
      <c r="AY558" s="199"/>
      <c r="AZ558" s="199"/>
      <c r="BA558" s="199"/>
      <c r="BB558" s="199"/>
      <c r="BC558" s="199"/>
      <c r="BD558" s="199"/>
      <c r="BE558" s="199"/>
      <c r="BF558" s="199"/>
      <c r="BG558" s="199"/>
      <c r="BH558" s="199"/>
      <c r="BI558" s="199"/>
      <c r="BJ558" s="199"/>
      <c r="BK558" s="199"/>
      <c r="BL558" s="199"/>
      <c r="BM558" s="201">
        <v>42</v>
      </c>
    </row>
    <row r="559" spans="1:65">
      <c r="A559" s="30"/>
      <c r="B559" s="19">
        <v>1</v>
      </c>
      <c r="C559" s="9">
        <v>6</v>
      </c>
      <c r="D559" s="204">
        <v>7.0000000000000007E-2</v>
      </c>
      <c r="E559" s="24">
        <v>7.5399999999999995E-2</v>
      </c>
      <c r="F559" s="24">
        <v>7.17E-2</v>
      </c>
      <c r="G559" s="24">
        <v>7.4182803986658372E-2</v>
      </c>
      <c r="H559" s="24">
        <v>7.3300000000000004E-2</v>
      </c>
      <c r="I559" s="24">
        <v>7.5700000000000003E-2</v>
      </c>
      <c r="J559" s="24">
        <v>7.3599999999999999E-2</v>
      </c>
      <c r="K559" s="24">
        <v>7.3700000000000002E-2</v>
      </c>
      <c r="L559" s="24">
        <v>7.2999999999999995E-2</v>
      </c>
      <c r="M559" s="24">
        <v>7.6499999999999999E-2</v>
      </c>
      <c r="N559" s="24">
        <v>7.5700000000000003E-2</v>
      </c>
      <c r="O559" s="24">
        <v>7.7800000000000008E-2</v>
      </c>
      <c r="P559" s="24">
        <v>7.7100000000000002E-2</v>
      </c>
      <c r="Q559" s="24">
        <v>7.2700000000000001E-2</v>
      </c>
      <c r="R559" s="24">
        <v>7.5299999999999992E-2</v>
      </c>
      <c r="S559" s="24">
        <v>8.0699999999999994E-2</v>
      </c>
      <c r="T559" s="24">
        <v>7.455942583181531E-2</v>
      </c>
      <c r="U559" s="204">
        <v>7.9600000000000004E-2</v>
      </c>
      <c r="V559" s="24">
        <v>7.1199999999999999E-2</v>
      </c>
      <c r="W559" s="24">
        <v>7.6999999999999999E-2</v>
      </c>
      <c r="X559" s="24">
        <v>7.4700000000000003E-2</v>
      </c>
      <c r="Y559" s="24">
        <v>7.3975927686678211E-2</v>
      </c>
      <c r="Z559" s="24">
        <v>7.3899999999999993E-2</v>
      </c>
      <c r="AA559" s="24">
        <v>7.3300000000000004E-2</v>
      </c>
      <c r="AB559" s="198"/>
      <c r="AC559" s="199"/>
      <c r="AD559" s="199"/>
      <c r="AE559" s="199"/>
      <c r="AF559" s="199"/>
      <c r="AG559" s="199"/>
      <c r="AH559" s="199"/>
      <c r="AI559" s="199"/>
      <c r="AJ559" s="199"/>
      <c r="AK559" s="199"/>
      <c r="AL559" s="199"/>
      <c r="AM559" s="199"/>
      <c r="AN559" s="199"/>
      <c r="AO559" s="199"/>
      <c r="AP559" s="199"/>
      <c r="AQ559" s="199"/>
      <c r="AR559" s="199"/>
      <c r="AS559" s="199"/>
      <c r="AT559" s="199"/>
      <c r="AU559" s="199"/>
      <c r="AV559" s="199"/>
      <c r="AW559" s="199"/>
      <c r="AX559" s="199"/>
      <c r="AY559" s="199"/>
      <c r="AZ559" s="199"/>
      <c r="BA559" s="199"/>
      <c r="BB559" s="199"/>
      <c r="BC559" s="199"/>
      <c r="BD559" s="199"/>
      <c r="BE559" s="199"/>
      <c r="BF559" s="199"/>
      <c r="BG559" s="199"/>
      <c r="BH559" s="199"/>
      <c r="BI559" s="199"/>
      <c r="BJ559" s="199"/>
      <c r="BK559" s="199"/>
      <c r="BL559" s="199"/>
      <c r="BM559" s="56"/>
    </row>
    <row r="560" spans="1:65">
      <c r="A560" s="30"/>
      <c r="B560" s="20" t="s">
        <v>274</v>
      </c>
      <c r="C560" s="12"/>
      <c r="D560" s="202">
        <v>7.0000000000000007E-2</v>
      </c>
      <c r="E560" s="202">
        <v>7.5516666666666662E-2</v>
      </c>
      <c r="F560" s="202">
        <v>7.2550000000000003E-2</v>
      </c>
      <c r="G560" s="202">
        <v>7.6407131932610131E-2</v>
      </c>
      <c r="H560" s="202">
        <v>7.3350000000000012E-2</v>
      </c>
      <c r="I560" s="202">
        <v>7.5416666666666674E-2</v>
      </c>
      <c r="J560" s="202">
        <v>7.4349999999999999E-2</v>
      </c>
      <c r="K560" s="202">
        <v>7.2883333333333342E-2</v>
      </c>
      <c r="L560" s="202">
        <v>7.3416666666666672E-2</v>
      </c>
      <c r="M560" s="202">
        <v>7.5383333333333344E-2</v>
      </c>
      <c r="N560" s="202">
        <v>7.4233333333333332E-2</v>
      </c>
      <c r="O560" s="202">
        <v>7.7783333333333329E-2</v>
      </c>
      <c r="P560" s="202">
        <v>7.6633333333333345E-2</v>
      </c>
      <c r="Q560" s="202">
        <v>7.3566666666666655E-2</v>
      </c>
      <c r="R560" s="202">
        <v>7.5583333333333322E-2</v>
      </c>
      <c r="S560" s="202">
        <v>7.8549999999999995E-2</v>
      </c>
      <c r="T560" s="202">
        <v>7.4603807818684018E-2</v>
      </c>
      <c r="U560" s="202">
        <v>7.9383333333333334E-2</v>
      </c>
      <c r="V560" s="202">
        <v>7.4700000000000003E-2</v>
      </c>
      <c r="W560" s="202">
        <v>7.6999999999999999E-2</v>
      </c>
      <c r="X560" s="202">
        <v>7.3799999999999991E-2</v>
      </c>
      <c r="Y560" s="202">
        <v>7.4135353842479865E-2</v>
      </c>
      <c r="Z560" s="202">
        <v>7.3000000000000009E-2</v>
      </c>
      <c r="AA560" s="202">
        <v>7.1966666666666679E-2</v>
      </c>
      <c r="AB560" s="198"/>
      <c r="AC560" s="199"/>
      <c r="AD560" s="199"/>
      <c r="AE560" s="199"/>
      <c r="AF560" s="199"/>
      <c r="AG560" s="199"/>
      <c r="AH560" s="199"/>
      <c r="AI560" s="199"/>
      <c r="AJ560" s="199"/>
      <c r="AK560" s="199"/>
      <c r="AL560" s="199"/>
      <c r="AM560" s="199"/>
      <c r="AN560" s="199"/>
      <c r="AO560" s="199"/>
      <c r="AP560" s="199"/>
      <c r="AQ560" s="199"/>
      <c r="AR560" s="199"/>
      <c r="AS560" s="199"/>
      <c r="AT560" s="199"/>
      <c r="AU560" s="199"/>
      <c r="AV560" s="199"/>
      <c r="AW560" s="199"/>
      <c r="AX560" s="199"/>
      <c r="AY560" s="199"/>
      <c r="AZ560" s="199"/>
      <c r="BA560" s="199"/>
      <c r="BB560" s="199"/>
      <c r="BC560" s="199"/>
      <c r="BD560" s="199"/>
      <c r="BE560" s="199"/>
      <c r="BF560" s="199"/>
      <c r="BG560" s="199"/>
      <c r="BH560" s="199"/>
      <c r="BI560" s="199"/>
      <c r="BJ560" s="199"/>
      <c r="BK560" s="199"/>
      <c r="BL560" s="199"/>
      <c r="BM560" s="56"/>
    </row>
    <row r="561" spans="1:65">
      <c r="A561" s="30"/>
      <c r="B561" s="3" t="s">
        <v>275</v>
      </c>
      <c r="C561" s="29"/>
      <c r="D561" s="24">
        <v>7.0000000000000007E-2</v>
      </c>
      <c r="E561" s="24">
        <v>7.51E-2</v>
      </c>
      <c r="F561" s="24">
        <v>7.2499999999999995E-2</v>
      </c>
      <c r="G561" s="24">
        <v>7.6538967691458376E-2</v>
      </c>
      <c r="H561" s="24">
        <v>7.3300000000000004E-2</v>
      </c>
      <c r="I561" s="24">
        <v>7.5600000000000001E-2</v>
      </c>
      <c r="J561" s="24">
        <v>7.4349999999999999E-2</v>
      </c>
      <c r="K561" s="24">
        <v>7.3000000000000009E-2</v>
      </c>
      <c r="L561" s="24">
        <v>7.3349999999999999E-2</v>
      </c>
      <c r="M561" s="24">
        <v>7.535E-2</v>
      </c>
      <c r="N561" s="24">
        <v>7.4550000000000005E-2</v>
      </c>
      <c r="O561" s="24">
        <v>7.7750000000000014E-2</v>
      </c>
      <c r="P561" s="24">
        <v>7.6750000000000013E-2</v>
      </c>
      <c r="Q561" s="24">
        <v>7.3749999999999996E-2</v>
      </c>
      <c r="R561" s="24">
        <v>7.5550000000000006E-2</v>
      </c>
      <c r="S561" s="24">
        <v>7.9050000000000009E-2</v>
      </c>
      <c r="T561" s="24">
        <v>7.4590524951069548E-2</v>
      </c>
      <c r="U561" s="24">
        <v>7.9600000000000004E-2</v>
      </c>
      <c r="V561" s="24">
        <v>7.4050000000000005E-2</v>
      </c>
      <c r="W561" s="24">
        <v>7.6999999999999999E-2</v>
      </c>
      <c r="X561" s="24">
        <v>7.3700000000000002E-2</v>
      </c>
      <c r="Y561" s="24">
        <v>7.3897090047691905E-2</v>
      </c>
      <c r="Z561" s="24">
        <v>7.3050000000000004E-2</v>
      </c>
      <c r="AA561" s="24">
        <v>7.1900000000000006E-2</v>
      </c>
      <c r="AB561" s="198"/>
      <c r="AC561" s="199"/>
      <c r="AD561" s="199"/>
      <c r="AE561" s="199"/>
      <c r="AF561" s="199"/>
      <c r="AG561" s="199"/>
      <c r="AH561" s="199"/>
      <c r="AI561" s="199"/>
      <c r="AJ561" s="199"/>
      <c r="AK561" s="199"/>
      <c r="AL561" s="199"/>
      <c r="AM561" s="199"/>
      <c r="AN561" s="199"/>
      <c r="AO561" s="199"/>
      <c r="AP561" s="199"/>
      <c r="AQ561" s="199"/>
      <c r="AR561" s="199"/>
      <c r="AS561" s="199"/>
      <c r="AT561" s="199"/>
      <c r="AU561" s="199"/>
      <c r="AV561" s="199"/>
      <c r="AW561" s="199"/>
      <c r="AX561" s="199"/>
      <c r="AY561" s="199"/>
      <c r="AZ561" s="199"/>
      <c r="BA561" s="199"/>
      <c r="BB561" s="199"/>
      <c r="BC561" s="199"/>
      <c r="BD561" s="199"/>
      <c r="BE561" s="199"/>
      <c r="BF561" s="199"/>
      <c r="BG561" s="199"/>
      <c r="BH561" s="199"/>
      <c r="BI561" s="199"/>
      <c r="BJ561" s="199"/>
      <c r="BK561" s="199"/>
      <c r="BL561" s="199"/>
      <c r="BM561" s="56"/>
    </row>
    <row r="562" spans="1:65">
      <c r="A562" s="30"/>
      <c r="B562" s="3" t="s">
        <v>276</v>
      </c>
      <c r="C562" s="29"/>
      <c r="D562" s="24">
        <v>0</v>
      </c>
      <c r="E562" s="24">
        <v>1.6461065174121223E-3</v>
      </c>
      <c r="F562" s="24">
        <v>7.0356236397351444E-4</v>
      </c>
      <c r="G562" s="24">
        <v>1.9193615800340658E-3</v>
      </c>
      <c r="H562" s="24">
        <v>3.2093613071761958E-4</v>
      </c>
      <c r="I562" s="24">
        <v>1.0703581954965675E-3</v>
      </c>
      <c r="J562" s="24">
        <v>1.1220516922138654E-3</v>
      </c>
      <c r="K562" s="24">
        <v>8.2320511822185801E-4</v>
      </c>
      <c r="L562" s="24">
        <v>1.2544587146122667E-3</v>
      </c>
      <c r="M562" s="24">
        <v>7.0828431202919491E-4</v>
      </c>
      <c r="N562" s="24">
        <v>1.3351654079800993E-3</v>
      </c>
      <c r="O562" s="24">
        <v>6.4935865795926991E-4</v>
      </c>
      <c r="P562" s="24">
        <v>6.976149845485469E-4</v>
      </c>
      <c r="Q562" s="24">
        <v>8.6178110136313582E-4</v>
      </c>
      <c r="R562" s="24">
        <v>6.7946057035465207E-4</v>
      </c>
      <c r="S562" s="24">
        <v>1.9398453546610372E-3</v>
      </c>
      <c r="T562" s="24">
        <v>6.1807326461632697E-5</v>
      </c>
      <c r="U562" s="24">
        <v>4.7504385762439611E-4</v>
      </c>
      <c r="V562" s="24">
        <v>2.4132965006397364E-3</v>
      </c>
      <c r="W562" s="24">
        <v>0</v>
      </c>
      <c r="X562" s="24">
        <v>5.3665631459995095E-4</v>
      </c>
      <c r="Y562" s="24">
        <v>7.4853832925915974E-4</v>
      </c>
      <c r="Z562" s="24">
        <v>9.3808315196468176E-4</v>
      </c>
      <c r="AA562" s="24">
        <v>7.6070143069844828E-4</v>
      </c>
      <c r="AB562" s="198"/>
      <c r="AC562" s="199"/>
      <c r="AD562" s="199"/>
      <c r="AE562" s="199"/>
      <c r="AF562" s="199"/>
      <c r="AG562" s="199"/>
      <c r="AH562" s="199"/>
      <c r="AI562" s="199"/>
      <c r="AJ562" s="199"/>
      <c r="AK562" s="199"/>
      <c r="AL562" s="199"/>
      <c r="AM562" s="199"/>
      <c r="AN562" s="199"/>
      <c r="AO562" s="199"/>
      <c r="AP562" s="199"/>
      <c r="AQ562" s="199"/>
      <c r="AR562" s="199"/>
      <c r="AS562" s="199"/>
      <c r="AT562" s="199"/>
      <c r="AU562" s="199"/>
      <c r="AV562" s="199"/>
      <c r="AW562" s="199"/>
      <c r="AX562" s="199"/>
      <c r="AY562" s="199"/>
      <c r="AZ562" s="199"/>
      <c r="BA562" s="199"/>
      <c r="BB562" s="199"/>
      <c r="BC562" s="199"/>
      <c r="BD562" s="199"/>
      <c r="BE562" s="199"/>
      <c r="BF562" s="199"/>
      <c r="BG562" s="199"/>
      <c r="BH562" s="199"/>
      <c r="BI562" s="199"/>
      <c r="BJ562" s="199"/>
      <c r="BK562" s="199"/>
      <c r="BL562" s="199"/>
      <c r="BM562" s="56"/>
    </row>
    <row r="563" spans="1:65">
      <c r="A563" s="30"/>
      <c r="B563" s="3" t="s">
        <v>86</v>
      </c>
      <c r="C563" s="29"/>
      <c r="D563" s="13">
        <v>0</v>
      </c>
      <c r="E563" s="13">
        <v>2.1797923426335762E-2</v>
      </c>
      <c r="F563" s="13">
        <v>9.6976204544936516E-3</v>
      </c>
      <c r="G563" s="13">
        <v>2.512018880288442E-2</v>
      </c>
      <c r="H563" s="13">
        <v>4.3754073717466877E-3</v>
      </c>
      <c r="I563" s="13">
        <v>1.4192594857413048E-2</v>
      </c>
      <c r="J563" s="13">
        <v>1.5091482074160934E-2</v>
      </c>
      <c r="K563" s="13">
        <v>1.129483354523473E-2</v>
      </c>
      <c r="L563" s="13">
        <v>1.7086838337511009E-2</v>
      </c>
      <c r="M563" s="13">
        <v>9.3957680127684483E-3</v>
      </c>
      <c r="N563" s="13">
        <v>1.7986062972340809E-2</v>
      </c>
      <c r="O563" s="13">
        <v>8.3483007237103481E-3</v>
      </c>
      <c r="P563" s="13">
        <v>9.1032838349092669E-3</v>
      </c>
      <c r="Q563" s="13">
        <v>1.1714287739417344E-2</v>
      </c>
      <c r="R563" s="13">
        <v>8.9895555063460048E-3</v>
      </c>
      <c r="S563" s="13">
        <v>2.4695676061884626E-2</v>
      </c>
      <c r="T563" s="13">
        <v>8.2847415257741668E-4</v>
      </c>
      <c r="U563" s="13">
        <v>5.9841762455309193E-3</v>
      </c>
      <c r="V563" s="13">
        <v>3.230651272610089E-2</v>
      </c>
      <c r="W563" s="13">
        <v>0</v>
      </c>
      <c r="X563" s="13">
        <v>7.2717657804871414E-3</v>
      </c>
      <c r="Y563" s="13">
        <v>1.0096914501138378E-2</v>
      </c>
      <c r="Z563" s="13">
        <v>1.2850454136502489E-2</v>
      </c>
      <c r="AA563" s="13">
        <v>1.057019125565236E-2</v>
      </c>
      <c r="AB563" s="146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30"/>
      <c r="B564" s="3" t="s">
        <v>277</v>
      </c>
      <c r="C564" s="29"/>
      <c r="D564" s="13">
        <v>-6.3986449686649349E-2</v>
      </c>
      <c r="E564" s="13">
        <v>9.7803324928074087E-3</v>
      </c>
      <c r="F564" s="13">
        <v>-2.9888813210948828E-2</v>
      </c>
      <c r="G564" s="13">
        <v>2.1687297564328301E-2</v>
      </c>
      <c r="H564" s="13">
        <v>-1.9191515493081845E-2</v>
      </c>
      <c r="I564" s="13">
        <v>8.4431702780742857E-3</v>
      </c>
      <c r="J564" s="13">
        <v>-5.8198933457483948E-3</v>
      </c>
      <c r="K564" s="13">
        <v>-2.5431605828504233E-2</v>
      </c>
      <c r="L564" s="13">
        <v>-1.830007401659306E-2</v>
      </c>
      <c r="M564" s="13">
        <v>7.9974495398298373E-3</v>
      </c>
      <c r="N564" s="13">
        <v>-7.379915929603964E-3</v>
      </c>
      <c r="O564" s="13">
        <v>4.0089342693430119E-2</v>
      </c>
      <c r="P564" s="13">
        <v>2.4711977223996762E-2</v>
      </c>
      <c r="Q564" s="13">
        <v>-1.6294330694493153E-2</v>
      </c>
      <c r="R564" s="13">
        <v>1.0671773969296083E-2</v>
      </c>
      <c r="S564" s="13">
        <v>5.0340919673052653E-2</v>
      </c>
      <c r="T564" s="13">
        <v>-2.426071096266802E-3</v>
      </c>
      <c r="U564" s="13">
        <v>6.1483938129163862E-2</v>
      </c>
      <c r="V564" s="13">
        <v>-1.139825594181576E-3</v>
      </c>
      <c r="W564" s="13">
        <v>2.9614905344685472E-2</v>
      </c>
      <c r="X564" s="13">
        <v>-1.3174285526782015E-2</v>
      </c>
      <c r="Y564" s="13">
        <v>-8.690060659484744E-3</v>
      </c>
      <c r="Z564" s="13">
        <v>-2.3871583244648553E-2</v>
      </c>
      <c r="AA564" s="13">
        <v>-3.7688926130226563E-2</v>
      </c>
      <c r="AB564" s="146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30"/>
      <c r="B565" s="46" t="s">
        <v>278</v>
      </c>
      <c r="C565" s="47"/>
      <c r="D565" s="45">
        <v>2.7</v>
      </c>
      <c r="E565" s="45">
        <v>0.63</v>
      </c>
      <c r="F565" s="45">
        <v>1.1599999999999999</v>
      </c>
      <c r="G565" s="45">
        <v>1.17</v>
      </c>
      <c r="H565" s="45">
        <v>0.68</v>
      </c>
      <c r="I565" s="45">
        <v>0.56999999999999995</v>
      </c>
      <c r="J565" s="45">
        <v>0.08</v>
      </c>
      <c r="K565" s="45">
        <v>0.96</v>
      </c>
      <c r="L565" s="45">
        <v>0.64</v>
      </c>
      <c r="M565" s="45">
        <v>0.55000000000000004</v>
      </c>
      <c r="N565" s="45">
        <v>0.15</v>
      </c>
      <c r="O565" s="45">
        <v>2</v>
      </c>
      <c r="P565" s="45">
        <v>1.3</v>
      </c>
      <c r="Q565" s="45">
        <v>0.55000000000000004</v>
      </c>
      <c r="R565" s="45">
        <v>0.67</v>
      </c>
      <c r="S565" s="45">
        <v>2.46</v>
      </c>
      <c r="T565" s="45">
        <v>0.08</v>
      </c>
      <c r="U565" s="45">
        <v>2.96</v>
      </c>
      <c r="V565" s="45">
        <v>0.13</v>
      </c>
      <c r="W565" s="45">
        <v>1.79</v>
      </c>
      <c r="X565" s="45">
        <v>0.41</v>
      </c>
      <c r="Y565" s="45">
        <v>0.21</v>
      </c>
      <c r="Z565" s="45">
        <v>0.89</v>
      </c>
      <c r="AA565" s="45">
        <v>1.52</v>
      </c>
      <c r="AB565" s="146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B566" s="31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BM566" s="55"/>
    </row>
    <row r="567" spans="1:65" ht="15">
      <c r="B567" s="8" t="s">
        <v>545</v>
      </c>
      <c r="BM567" s="28" t="s">
        <v>66</v>
      </c>
    </row>
    <row r="568" spans="1:65" ht="15">
      <c r="A568" s="25" t="s">
        <v>26</v>
      </c>
      <c r="B568" s="18" t="s">
        <v>110</v>
      </c>
      <c r="C568" s="15" t="s">
        <v>111</v>
      </c>
      <c r="D568" s="16" t="s">
        <v>237</v>
      </c>
      <c r="E568" s="17" t="s">
        <v>237</v>
      </c>
      <c r="F568" s="17" t="s">
        <v>237</v>
      </c>
      <c r="G568" s="17" t="s">
        <v>237</v>
      </c>
      <c r="H568" s="17" t="s">
        <v>237</v>
      </c>
      <c r="I568" s="17" t="s">
        <v>237</v>
      </c>
      <c r="J568" s="17" t="s">
        <v>237</v>
      </c>
      <c r="K568" s="17" t="s">
        <v>237</v>
      </c>
      <c r="L568" s="17" t="s">
        <v>237</v>
      </c>
      <c r="M568" s="17" t="s">
        <v>237</v>
      </c>
      <c r="N568" s="17" t="s">
        <v>237</v>
      </c>
      <c r="O568" s="17" t="s">
        <v>237</v>
      </c>
      <c r="P568" s="17" t="s">
        <v>237</v>
      </c>
      <c r="Q568" s="17" t="s">
        <v>237</v>
      </c>
      <c r="R568" s="17" t="s">
        <v>237</v>
      </c>
      <c r="S568" s="17" t="s">
        <v>237</v>
      </c>
      <c r="T568" s="17" t="s">
        <v>237</v>
      </c>
      <c r="U568" s="17" t="s">
        <v>237</v>
      </c>
      <c r="V568" s="17" t="s">
        <v>237</v>
      </c>
      <c r="W568" s="17" t="s">
        <v>237</v>
      </c>
      <c r="X568" s="17" t="s">
        <v>237</v>
      </c>
      <c r="Y568" s="17" t="s">
        <v>237</v>
      </c>
      <c r="Z568" s="17" t="s">
        <v>237</v>
      </c>
      <c r="AA568" s="17" t="s">
        <v>237</v>
      </c>
      <c r="AB568" s="146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</v>
      </c>
    </row>
    <row r="569" spans="1:65">
      <c r="A569" s="30"/>
      <c r="B569" s="19" t="s">
        <v>238</v>
      </c>
      <c r="C569" s="9" t="s">
        <v>238</v>
      </c>
      <c r="D569" s="144" t="s">
        <v>240</v>
      </c>
      <c r="E569" s="145" t="s">
        <v>241</v>
      </c>
      <c r="F569" s="145" t="s">
        <v>242</v>
      </c>
      <c r="G569" s="145" t="s">
        <v>243</v>
      </c>
      <c r="H569" s="145" t="s">
        <v>244</v>
      </c>
      <c r="I569" s="145" t="s">
        <v>245</v>
      </c>
      <c r="J569" s="145" t="s">
        <v>246</v>
      </c>
      <c r="K569" s="145" t="s">
        <v>247</v>
      </c>
      <c r="L569" s="145" t="s">
        <v>248</v>
      </c>
      <c r="M569" s="145" t="s">
        <v>249</v>
      </c>
      <c r="N569" s="145" t="s">
        <v>250</v>
      </c>
      <c r="O569" s="145" t="s">
        <v>251</v>
      </c>
      <c r="P569" s="145" t="s">
        <v>252</v>
      </c>
      <c r="Q569" s="145" t="s">
        <v>253</v>
      </c>
      <c r="R569" s="145" t="s">
        <v>254</v>
      </c>
      <c r="S569" s="145" t="s">
        <v>255</v>
      </c>
      <c r="T569" s="145" t="s">
        <v>256</v>
      </c>
      <c r="U569" s="145" t="s">
        <v>257</v>
      </c>
      <c r="V569" s="145" t="s">
        <v>258</v>
      </c>
      <c r="W569" s="145" t="s">
        <v>259</v>
      </c>
      <c r="X569" s="145" t="s">
        <v>260</v>
      </c>
      <c r="Y569" s="145" t="s">
        <v>261</v>
      </c>
      <c r="Z569" s="145" t="s">
        <v>262</v>
      </c>
      <c r="AA569" s="145" t="s">
        <v>267</v>
      </c>
      <c r="AB569" s="146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 t="s">
        <v>3</v>
      </c>
    </row>
    <row r="570" spans="1:65">
      <c r="A570" s="30"/>
      <c r="B570" s="19"/>
      <c r="C570" s="9"/>
      <c r="D570" s="10" t="s">
        <v>318</v>
      </c>
      <c r="E570" s="11" t="s">
        <v>318</v>
      </c>
      <c r="F570" s="11" t="s">
        <v>319</v>
      </c>
      <c r="G570" s="11" t="s">
        <v>115</v>
      </c>
      <c r="H570" s="11" t="s">
        <v>319</v>
      </c>
      <c r="I570" s="11" t="s">
        <v>319</v>
      </c>
      <c r="J570" s="11" t="s">
        <v>319</v>
      </c>
      <c r="K570" s="11" t="s">
        <v>318</v>
      </c>
      <c r="L570" s="11" t="s">
        <v>319</v>
      </c>
      <c r="M570" s="11" t="s">
        <v>318</v>
      </c>
      <c r="N570" s="11" t="s">
        <v>318</v>
      </c>
      <c r="O570" s="11" t="s">
        <v>319</v>
      </c>
      <c r="P570" s="11" t="s">
        <v>319</v>
      </c>
      <c r="Q570" s="11" t="s">
        <v>319</v>
      </c>
      <c r="R570" s="11" t="s">
        <v>318</v>
      </c>
      <c r="S570" s="11" t="s">
        <v>318</v>
      </c>
      <c r="T570" s="11" t="s">
        <v>319</v>
      </c>
      <c r="U570" s="11" t="s">
        <v>318</v>
      </c>
      <c r="V570" s="11" t="s">
        <v>318</v>
      </c>
      <c r="W570" s="11" t="s">
        <v>319</v>
      </c>
      <c r="X570" s="11" t="s">
        <v>318</v>
      </c>
      <c r="Y570" s="11" t="s">
        <v>319</v>
      </c>
      <c r="Z570" s="11" t="s">
        <v>115</v>
      </c>
      <c r="AA570" s="11" t="s">
        <v>318</v>
      </c>
      <c r="AB570" s="146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2</v>
      </c>
    </row>
    <row r="571" spans="1:65">
      <c r="A571" s="30"/>
      <c r="B571" s="19"/>
      <c r="C571" s="9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146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3</v>
      </c>
    </row>
    <row r="572" spans="1:65">
      <c r="A572" s="30"/>
      <c r="B572" s="18">
        <v>1</v>
      </c>
      <c r="C572" s="14">
        <v>1</v>
      </c>
      <c r="D572" s="147">
        <v>1.67</v>
      </c>
      <c r="E572" s="22">
        <v>1.9299999999999997</v>
      </c>
      <c r="F572" s="22">
        <v>2.1</v>
      </c>
      <c r="G572" s="141">
        <v>1.7383329958811513</v>
      </c>
      <c r="H572" s="22">
        <v>2</v>
      </c>
      <c r="I572" s="22">
        <v>2.13</v>
      </c>
      <c r="J572" s="22">
        <v>1.8</v>
      </c>
      <c r="K572" s="22">
        <v>1.77</v>
      </c>
      <c r="L572" s="22">
        <v>1.9</v>
      </c>
      <c r="M572" s="22">
        <v>1.9400000000000002</v>
      </c>
      <c r="N572" s="22">
        <v>1.8</v>
      </c>
      <c r="O572" s="22">
        <v>1.83</v>
      </c>
      <c r="P572" s="22">
        <v>2.19</v>
      </c>
      <c r="Q572" s="22">
        <v>2.04</v>
      </c>
      <c r="R572" s="22">
        <v>2.16</v>
      </c>
      <c r="S572" s="22">
        <v>1.92</v>
      </c>
      <c r="T572" s="141">
        <v>1.3815750331499399</v>
      </c>
      <c r="U572" s="22">
        <v>2</v>
      </c>
      <c r="V572" s="22">
        <v>2.14</v>
      </c>
      <c r="W572" s="22">
        <v>2.08</v>
      </c>
      <c r="X572" s="22">
        <v>1.9</v>
      </c>
      <c r="Y572" s="22">
        <v>2.0899355463219469</v>
      </c>
      <c r="Z572" s="141" t="s">
        <v>102</v>
      </c>
      <c r="AA572" s="22">
        <v>1.9299999999999997</v>
      </c>
      <c r="AB572" s="146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1</v>
      </c>
    </row>
    <row r="573" spans="1:65">
      <c r="A573" s="30"/>
      <c r="B573" s="19">
        <v>1</v>
      </c>
      <c r="C573" s="9">
        <v>2</v>
      </c>
      <c r="D573" s="11">
        <v>1.9800000000000002</v>
      </c>
      <c r="E573" s="11">
        <v>1.89</v>
      </c>
      <c r="F573" s="11">
        <v>2.1</v>
      </c>
      <c r="G573" s="142">
        <v>1.4834033518811514</v>
      </c>
      <c r="H573" s="11">
        <v>1.9</v>
      </c>
      <c r="I573" s="11">
        <v>2.06</v>
      </c>
      <c r="J573" s="11">
        <v>1.8</v>
      </c>
      <c r="K573" s="11">
        <v>1.8</v>
      </c>
      <c r="L573" s="11">
        <v>2</v>
      </c>
      <c r="M573" s="148">
        <v>2.23</v>
      </c>
      <c r="N573" s="11">
        <v>2.0099999999999998</v>
      </c>
      <c r="O573" s="11">
        <v>2.08</v>
      </c>
      <c r="P573" s="11">
        <v>2.0099999999999998</v>
      </c>
      <c r="Q573" s="11">
        <v>2.0299999999999998</v>
      </c>
      <c r="R573" s="11">
        <v>2.34</v>
      </c>
      <c r="S573" s="11">
        <v>2.0499999999999998</v>
      </c>
      <c r="T573" s="142">
        <v>1.4100946752565899</v>
      </c>
      <c r="U573" s="11">
        <v>2</v>
      </c>
      <c r="V573" s="148">
        <v>2.37</v>
      </c>
      <c r="W573" s="11">
        <v>2.0699999999999998</v>
      </c>
      <c r="X573" s="11">
        <v>2.1</v>
      </c>
      <c r="Y573" s="11">
        <v>2.0851970970345501</v>
      </c>
      <c r="Z573" s="142" t="s">
        <v>102</v>
      </c>
      <c r="AA573" s="11">
        <v>2.0299999999999998</v>
      </c>
      <c r="AB573" s="146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26</v>
      </c>
    </row>
    <row r="574" spans="1:65">
      <c r="A574" s="30"/>
      <c r="B574" s="19">
        <v>1</v>
      </c>
      <c r="C574" s="9">
        <v>3</v>
      </c>
      <c r="D574" s="11">
        <v>2.12</v>
      </c>
      <c r="E574" s="11">
        <v>1.83</v>
      </c>
      <c r="F574" s="11">
        <v>2</v>
      </c>
      <c r="G574" s="142">
        <v>1.5085352868811512</v>
      </c>
      <c r="H574" s="11">
        <v>2.1</v>
      </c>
      <c r="I574" s="11">
        <v>1.99</v>
      </c>
      <c r="J574" s="11">
        <v>1.7</v>
      </c>
      <c r="K574" s="11">
        <v>1.76</v>
      </c>
      <c r="L574" s="11">
        <v>2.1</v>
      </c>
      <c r="M574" s="11">
        <v>1.96</v>
      </c>
      <c r="N574" s="11">
        <v>1.87</v>
      </c>
      <c r="O574" s="11">
        <v>1.81</v>
      </c>
      <c r="P574" s="11">
        <v>2.06</v>
      </c>
      <c r="Q574" s="11">
        <v>1.95</v>
      </c>
      <c r="R574" s="11">
        <v>2.33</v>
      </c>
      <c r="S574" s="11">
        <v>1.91</v>
      </c>
      <c r="T574" s="142">
        <v>1.37409521121244</v>
      </c>
      <c r="U574" s="11">
        <v>2.2999999999999998</v>
      </c>
      <c r="V574" s="11">
        <v>1.9699999999999998</v>
      </c>
      <c r="W574" s="11">
        <v>2.14</v>
      </c>
      <c r="X574" s="11">
        <v>1.9</v>
      </c>
      <c r="Y574" s="11">
        <v>2.0395794650272085</v>
      </c>
      <c r="Z574" s="142" t="s">
        <v>102</v>
      </c>
      <c r="AA574" s="11">
        <v>1.96</v>
      </c>
      <c r="AB574" s="146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16</v>
      </c>
    </row>
    <row r="575" spans="1:65">
      <c r="A575" s="30"/>
      <c r="B575" s="19">
        <v>1</v>
      </c>
      <c r="C575" s="9">
        <v>4</v>
      </c>
      <c r="D575" s="11">
        <v>1.96</v>
      </c>
      <c r="E575" s="11">
        <v>1.83</v>
      </c>
      <c r="F575" s="11">
        <v>2.1</v>
      </c>
      <c r="G575" s="142">
        <v>1.6472866872512328</v>
      </c>
      <c r="H575" s="11">
        <v>2</v>
      </c>
      <c r="I575" s="11">
        <v>2.0099999999999998</v>
      </c>
      <c r="J575" s="11">
        <v>1.9</v>
      </c>
      <c r="K575" s="11">
        <v>1.78</v>
      </c>
      <c r="L575" s="11">
        <v>1.9</v>
      </c>
      <c r="M575" s="11">
        <v>1.9400000000000002</v>
      </c>
      <c r="N575" s="11">
        <v>1.75</v>
      </c>
      <c r="O575" s="11">
        <v>1.85</v>
      </c>
      <c r="P575" s="11">
        <v>2.0299999999999998</v>
      </c>
      <c r="Q575" s="11">
        <v>1.9699999999999998</v>
      </c>
      <c r="R575" s="11">
        <v>2.1</v>
      </c>
      <c r="S575" s="11">
        <v>1.92</v>
      </c>
      <c r="T575" s="142">
        <v>1.35705592699913</v>
      </c>
      <c r="U575" s="11">
        <v>1.9</v>
      </c>
      <c r="V575" s="11">
        <v>2.0499999999999998</v>
      </c>
      <c r="W575" s="11">
        <v>1.99</v>
      </c>
      <c r="X575" s="11">
        <v>1.9</v>
      </c>
      <c r="Y575" s="11">
        <v>2.0650094941830481</v>
      </c>
      <c r="Z575" s="142" t="s">
        <v>102</v>
      </c>
      <c r="AA575" s="11">
        <v>1.89</v>
      </c>
      <c r="AB575" s="146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1.9769582468093609</v>
      </c>
    </row>
    <row r="576" spans="1:65">
      <c r="A576" s="30"/>
      <c r="B576" s="19">
        <v>1</v>
      </c>
      <c r="C576" s="9">
        <v>5</v>
      </c>
      <c r="D576" s="11">
        <v>1.95</v>
      </c>
      <c r="E576" s="11">
        <v>1.84</v>
      </c>
      <c r="F576" s="11">
        <v>2</v>
      </c>
      <c r="G576" s="142">
        <v>1.5758982958811514</v>
      </c>
      <c r="H576" s="11">
        <v>2</v>
      </c>
      <c r="I576" s="11">
        <v>2.08</v>
      </c>
      <c r="J576" s="11">
        <v>1.9</v>
      </c>
      <c r="K576" s="11">
        <v>1.84</v>
      </c>
      <c r="L576" s="11">
        <v>2</v>
      </c>
      <c r="M576" s="11">
        <v>1.85</v>
      </c>
      <c r="N576" s="11">
        <v>1.76</v>
      </c>
      <c r="O576" s="11">
        <v>1.85</v>
      </c>
      <c r="P576" s="11">
        <v>2.06</v>
      </c>
      <c r="Q576" s="11">
        <v>2.0299999999999998</v>
      </c>
      <c r="R576" s="11">
        <v>2</v>
      </c>
      <c r="S576" s="11">
        <v>1.9400000000000002</v>
      </c>
      <c r="T576" s="142">
        <v>1.40283014047289</v>
      </c>
      <c r="U576" s="11">
        <v>2.2000000000000002</v>
      </c>
      <c r="V576" s="11">
        <v>2.14</v>
      </c>
      <c r="W576" s="11">
        <v>1.9400000000000002</v>
      </c>
      <c r="X576" s="11">
        <v>1.9</v>
      </c>
      <c r="Y576" s="11">
        <v>2.0607661847250514</v>
      </c>
      <c r="Z576" s="142" t="s">
        <v>102</v>
      </c>
      <c r="AA576" s="11">
        <v>1.89</v>
      </c>
      <c r="AB576" s="146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43</v>
      </c>
    </row>
    <row r="577" spans="1:65">
      <c r="A577" s="30"/>
      <c r="B577" s="19">
        <v>1</v>
      </c>
      <c r="C577" s="9">
        <v>6</v>
      </c>
      <c r="D577" s="11">
        <v>1.91</v>
      </c>
      <c r="E577" s="11">
        <v>1.84</v>
      </c>
      <c r="F577" s="11">
        <v>2</v>
      </c>
      <c r="G577" s="142">
        <v>1.7257825408811514</v>
      </c>
      <c r="H577" s="11">
        <v>2</v>
      </c>
      <c r="I577" s="11">
        <v>2.1</v>
      </c>
      <c r="J577" s="11">
        <v>1.9</v>
      </c>
      <c r="K577" s="11">
        <v>1.76</v>
      </c>
      <c r="L577" s="11">
        <v>1.9</v>
      </c>
      <c r="M577" s="11">
        <v>2.02</v>
      </c>
      <c r="N577" s="11">
        <v>1.82</v>
      </c>
      <c r="O577" s="11">
        <v>1.87</v>
      </c>
      <c r="P577" s="11">
        <v>2.02</v>
      </c>
      <c r="Q577" s="148">
        <v>2.33</v>
      </c>
      <c r="R577" s="11">
        <v>2.14</v>
      </c>
      <c r="S577" s="11">
        <v>2</v>
      </c>
      <c r="T577" s="142">
        <v>1.3846765755096</v>
      </c>
      <c r="U577" s="11">
        <v>2.1</v>
      </c>
      <c r="V577" s="11">
        <v>2.02</v>
      </c>
      <c r="W577" s="11">
        <v>1.96</v>
      </c>
      <c r="X577" s="11">
        <v>2</v>
      </c>
      <c r="Y577" s="11">
        <v>2.0722513106876175</v>
      </c>
      <c r="Z577" s="142" t="s">
        <v>102</v>
      </c>
      <c r="AA577" s="11">
        <v>1.82</v>
      </c>
      <c r="AB577" s="146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30"/>
      <c r="B578" s="20" t="s">
        <v>274</v>
      </c>
      <c r="C578" s="12"/>
      <c r="D578" s="23">
        <v>1.9316666666666666</v>
      </c>
      <c r="E578" s="23">
        <v>1.86</v>
      </c>
      <c r="F578" s="23">
        <v>2.0500000000000003</v>
      </c>
      <c r="G578" s="23">
        <v>1.6132065264428315</v>
      </c>
      <c r="H578" s="23">
        <v>2</v>
      </c>
      <c r="I578" s="23">
        <v>2.0616666666666665</v>
      </c>
      <c r="J578" s="23">
        <v>1.8333333333333333</v>
      </c>
      <c r="K578" s="23">
        <v>1.7850000000000001</v>
      </c>
      <c r="L578" s="23">
        <v>1.9666666666666668</v>
      </c>
      <c r="M578" s="23">
        <v>1.99</v>
      </c>
      <c r="N578" s="23">
        <v>1.835</v>
      </c>
      <c r="O578" s="23">
        <v>1.8816666666666666</v>
      </c>
      <c r="P578" s="23">
        <v>2.0616666666666665</v>
      </c>
      <c r="Q578" s="23">
        <v>2.0583333333333331</v>
      </c>
      <c r="R578" s="23">
        <v>2.1783333333333332</v>
      </c>
      <c r="S578" s="23">
        <v>1.9566666666666668</v>
      </c>
      <c r="T578" s="23">
        <v>1.3850545937667649</v>
      </c>
      <c r="U578" s="23">
        <v>2.083333333333333</v>
      </c>
      <c r="V578" s="23">
        <v>2.1149999999999998</v>
      </c>
      <c r="W578" s="23">
        <v>2.0299999999999998</v>
      </c>
      <c r="X578" s="23">
        <v>1.9500000000000002</v>
      </c>
      <c r="Y578" s="23">
        <v>2.0687898496632369</v>
      </c>
      <c r="Z578" s="23" t="s">
        <v>740</v>
      </c>
      <c r="AA578" s="23">
        <v>1.92</v>
      </c>
      <c r="AB578" s="146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30"/>
      <c r="B579" s="3" t="s">
        <v>275</v>
      </c>
      <c r="C579" s="29"/>
      <c r="D579" s="11">
        <v>1.9550000000000001</v>
      </c>
      <c r="E579" s="11">
        <v>1.84</v>
      </c>
      <c r="F579" s="11">
        <v>2.0499999999999998</v>
      </c>
      <c r="G579" s="11">
        <v>1.6115924915661921</v>
      </c>
      <c r="H579" s="11">
        <v>2</v>
      </c>
      <c r="I579" s="11">
        <v>2.0700000000000003</v>
      </c>
      <c r="J579" s="11">
        <v>1.85</v>
      </c>
      <c r="K579" s="11">
        <v>1.7749999999999999</v>
      </c>
      <c r="L579" s="11">
        <v>1.95</v>
      </c>
      <c r="M579" s="11">
        <v>1.9500000000000002</v>
      </c>
      <c r="N579" s="11">
        <v>1.81</v>
      </c>
      <c r="O579" s="11">
        <v>1.85</v>
      </c>
      <c r="P579" s="11">
        <v>2.0449999999999999</v>
      </c>
      <c r="Q579" s="11">
        <v>2.0299999999999998</v>
      </c>
      <c r="R579" s="11">
        <v>2.1500000000000004</v>
      </c>
      <c r="S579" s="11">
        <v>1.9300000000000002</v>
      </c>
      <c r="T579" s="11">
        <v>1.3831258043297701</v>
      </c>
      <c r="U579" s="11">
        <v>2.0499999999999998</v>
      </c>
      <c r="V579" s="11">
        <v>2.0949999999999998</v>
      </c>
      <c r="W579" s="11">
        <v>2.0299999999999998</v>
      </c>
      <c r="X579" s="11">
        <v>1.9</v>
      </c>
      <c r="Y579" s="11">
        <v>2.0686304024353328</v>
      </c>
      <c r="Z579" s="11" t="s">
        <v>740</v>
      </c>
      <c r="AA579" s="11">
        <v>1.9099999999999997</v>
      </c>
      <c r="AB579" s="146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3" t="s">
        <v>276</v>
      </c>
      <c r="C580" s="29"/>
      <c r="D580" s="24">
        <v>0.14688998150543381</v>
      </c>
      <c r="E580" s="24">
        <v>4.098780306383825E-2</v>
      </c>
      <c r="F580" s="24">
        <v>5.4772255750516662E-2</v>
      </c>
      <c r="G580" s="24">
        <v>0.10834046919499123</v>
      </c>
      <c r="H580" s="24">
        <v>6.3245553203367638E-2</v>
      </c>
      <c r="I580" s="24">
        <v>5.3447793842839486E-2</v>
      </c>
      <c r="J580" s="24">
        <v>8.1649658092772567E-2</v>
      </c>
      <c r="K580" s="24">
        <v>3.082207001484491E-2</v>
      </c>
      <c r="L580" s="24">
        <v>8.1649658092772678E-2</v>
      </c>
      <c r="M580" s="24">
        <v>0.12961481396815716</v>
      </c>
      <c r="N580" s="24">
        <v>9.6072888995803518E-2</v>
      </c>
      <c r="O580" s="24">
        <v>9.9280746706834691E-2</v>
      </c>
      <c r="P580" s="24">
        <v>6.6156380392723049E-2</v>
      </c>
      <c r="Q580" s="24">
        <v>0.1380458860910628</v>
      </c>
      <c r="R580" s="24">
        <v>0.13332916660156041</v>
      </c>
      <c r="S580" s="24">
        <v>5.6095157247900304E-2</v>
      </c>
      <c r="T580" s="24">
        <v>1.9283461247113935E-2</v>
      </c>
      <c r="U580" s="24">
        <v>0.14719601443879746</v>
      </c>
      <c r="V580" s="24">
        <v>0.14180973168298439</v>
      </c>
      <c r="W580" s="24">
        <v>7.8485667481394336E-2</v>
      </c>
      <c r="X580" s="24">
        <v>8.3666002653407637E-2</v>
      </c>
      <c r="Y580" s="24">
        <v>1.8222166847499409E-2</v>
      </c>
      <c r="Z580" s="24" t="s">
        <v>740</v>
      </c>
      <c r="AA580" s="24">
        <v>7.1554175279993207E-2</v>
      </c>
      <c r="AB580" s="198"/>
      <c r="AC580" s="199"/>
      <c r="AD580" s="199"/>
      <c r="AE580" s="199"/>
      <c r="AF580" s="199"/>
      <c r="AG580" s="199"/>
      <c r="AH580" s="199"/>
      <c r="AI580" s="199"/>
      <c r="AJ580" s="199"/>
      <c r="AK580" s="199"/>
      <c r="AL580" s="199"/>
      <c r="AM580" s="199"/>
      <c r="AN580" s="199"/>
      <c r="AO580" s="199"/>
      <c r="AP580" s="199"/>
      <c r="AQ580" s="199"/>
      <c r="AR580" s="199"/>
      <c r="AS580" s="199"/>
      <c r="AT580" s="199"/>
      <c r="AU580" s="199"/>
      <c r="AV580" s="199"/>
      <c r="AW580" s="199"/>
      <c r="AX580" s="199"/>
      <c r="AY580" s="199"/>
      <c r="AZ580" s="199"/>
      <c r="BA580" s="199"/>
      <c r="BB580" s="199"/>
      <c r="BC580" s="199"/>
      <c r="BD580" s="199"/>
      <c r="BE580" s="199"/>
      <c r="BF580" s="199"/>
      <c r="BG580" s="199"/>
      <c r="BH580" s="199"/>
      <c r="BI580" s="199"/>
      <c r="BJ580" s="199"/>
      <c r="BK580" s="199"/>
      <c r="BL580" s="199"/>
      <c r="BM580" s="56"/>
    </row>
    <row r="581" spans="1:65">
      <c r="A581" s="30"/>
      <c r="B581" s="3" t="s">
        <v>86</v>
      </c>
      <c r="C581" s="29"/>
      <c r="D581" s="13">
        <v>7.6043131064072719E-2</v>
      </c>
      <c r="E581" s="13">
        <v>2.203645326012809E-2</v>
      </c>
      <c r="F581" s="13">
        <v>2.6718173536837392E-2</v>
      </c>
      <c r="G581" s="13">
        <v>6.7158461994252641E-2</v>
      </c>
      <c r="H581" s="13">
        <v>3.1622776601683819E-2</v>
      </c>
      <c r="I581" s="13">
        <v>2.5924556431450037E-2</v>
      </c>
      <c r="J581" s="13">
        <v>4.4536177141512312E-2</v>
      </c>
      <c r="K581" s="13">
        <v>1.7267266114759053E-2</v>
      </c>
      <c r="L581" s="13">
        <v>4.1516775301409833E-2</v>
      </c>
      <c r="M581" s="13">
        <v>6.5133072345807619E-2</v>
      </c>
      <c r="N581" s="13">
        <v>5.2355797817876575E-2</v>
      </c>
      <c r="O581" s="13">
        <v>5.2762132882285935E-2</v>
      </c>
      <c r="P581" s="13">
        <v>3.2088785962517248E-2</v>
      </c>
      <c r="Q581" s="13">
        <v>6.7066827250718775E-2</v>
      </c>
      <c r="R581" s="13">
        <v>6.1206962479675782E-2</v>
      </c>
      <c r="S581" s="13">
        <v>2.8668734538960971E-2</v>
      </c>
      <c r="T581" s="13">
        <v>1.3922527916153143E-2</v>
      </c>
      <c r="U581" s="13">
        <v>7.0654086930622792E-2</v>
      </c>
      <c r="V581" s="13">
        <v>6.7049518526233753E-2</v>
      </c>
      <c r="W581" s="13">
        <v>3.8662890384923321E-2</v>
      </c>
      <c r="X581" s="13">
        <v>4.2905642386362887E-2</v>
      </c>
      <c r="Y581" s="13">
        <v>8.8081285058826363E-3</v>
      </c>
      <c r="Z581" s="13" t="s">
        <v>740</v>
      </c>
      <c r="AA581" s="13">
        <v>3.7267799624996462E-2</v>
      </c>
      <c r="AB581" s="146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3" t="s">
        <v>277</v>
      </c>
      <c r="C582" s="29"/>
      <c r="D582" s="13">
        <v>-2.2909730246347348E-2</v>
      </c>
      <c r="E582" s="13">
        <v>-5.91607066047658E-2</v>
      </c>
      <c r="F582" s="13">
        <v>3.6946533043134444E-2</v>
      </c>
      <c r="G582" s="13">
        <v>-0.18399565137685292</v>
      </c>
      <c r="H582" s="13">
        <v>1.1655154188423777E-2</v>
      </c>
      <c r="I582" s="13">
        <v>4.284785477590014E-2</v>
      </c>
      <c r="J582" s="13">
        <v>-7.2649441993944852E-2</v>
      </c>
      <c r="K582" s="13">
        <v>-9.7097774886831689E-2</v>
      </c>
      <c r="L582" s="13">
        <v>-5.2057650480499262E-3</v>
      </c>
      <c r="M582" s="13">
        <v>6.5968784174816886E-3</v>
      </c>
      <c r="N582" s="13">
        <v>-7.1806396032121245E-2</v>
      </c>
      <c r="O582" s="13">
        <v>-4.8201109101058015E-2</v>
      </c>
      <c r="P582" s="13">
        <v>4.284785477590014E-2</v>
      </c>
      <c r="Q582" s="13">
        <v>4.1161762852252703E-2</v>
      </c>
      <c r="R582" s="13">
        <v>0.10186107210355821</v>
      </c>
      <c r="S582" s="13">
        <v>-1.0264040818992015E-2</v>
      </c>
      <c r="T582" s="13">
        <v>-0.29940119069174942</v>
      </c>
      <c r="U582" s="13">
        <v>5.3807452279607926E-2</v>
      </c>
      <c r="V582" s="13">
        <v>6.9825325554258022E-2</v>
      </c>
      <c r="W582" s="13">
        <v>2.6829981501250044E-2</v>
      </c>
      <c r="X582" s="13">
        <v>-1.3636224666286778E-2</v>
      </c>
      <c r="Y582" s="13">
        <v>4.6450957172254004E-2</v>
      </c>
      <c r="Z582" s="13" t="s">
        <v>740</v>
      </c>
      <c r="AA582" s="13">
        <v>-2.8811051979113156E-2</v>
      </c>
      <c r="AB582" s="146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30"/>
      <c r="B583" s="46" t="s">
        <v>278</v>
      </c>
      <c r="C583" s="47"/>
      <c r="D583" s="45">
        <v>0.2</v>
      </c>
      <c r="E583" s="45">
        <v>0.69</v>
      </c>
      <c r="F583" s="45">
        <v>0.6</v>
      </c>
      <c r="G583" s="45">
        <v>2.35</v>
      </c>
      <c r="H583" s="45">
        <v>0.26</v>
      </c>
      <c r="I583" s="45">
        <v>0.67</v>
      </c>
      <c r="J583" s="45">
        <v>0.87</v>
      </c>
      <c r="K583" s="45">
        <v>1.19</v>
      </c>
      <c r="L583" s="45">
        <v>0.03</v>
      </c>
      <c r="M583" s="45">
        <v>0.19</v>
      </c>
      <c r="N583" s="45">
        <v>0.85</v>
      </c>
      <c r="O583" s="45">
        <v>0.54</v>
      </c>
      <c r="P583" s="45">
        <v>0.67</v>
      </c>
      <c r="Q583" s="45">
        <v>0.65</v>
      </c>
      <c r="R583" s="45">
        <v>1.46</v>
      </c>
      <c r="S583" s="45">
        <v>0.03</v>
      </c>
      <c r="T583" s="45">
        <v>3.89</v>
      </c>
      <c r="U583" s="45">
        <v>0.82</v>
      </c>
      <c r="V583" s="45">
        <v>1.03</v>
      </c>
      <c r="W583" s="45">
        <v>0.46</v>
      </c>
      <c r="X583" s="45">
        <v>0.08</v>
      </c>
      <c r="Y583" s="45">
        <v>0.72</v>
      </c>
      <c r="Z583" s="45">
        <v>6.48</v>
      </c>
      <c r="AA583" s="45">
        <v>0.28000000000000003</v>
      </c>
      <c r="AB583" s="146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B584" s="31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BM584" s="55"/>
    </row>
    <row r="585" spans="1:65" ht="15">
      <c r="B585" s="8" t="s">
        <v>546</v>
      </c>
      <c r="BM585" s="28" t="s">
        <v>66</v>
      </c>
    </row>
    <row r="586" spans="1:65" ht="15">
      <c r="A586" s="25" t="s">
        <v>57</v>
      </c>
      <c r="B586" s="18" t="s">
        <v>110</v>
      </c>
      <c r="C586" s="15" t="s">
        <v>111</v>
      </c>
      <c r="D586" s="16" t="s">
        <v>237</v>
      </c>
      <c r="E586" s="17" t="s">
        <v>237</v>
      </c>
      <c r="F586" s="17" t="s">
        <v>237</v>
      </c>
      <c r="G586" s="17" t="s">
        <v>237</v>
      </c>
      <c r="H586" s="17" t="s">
        <v>237</v>
      </c>
      <c r="I586" s="17" t="s">
        <v>237</v>
      </c>
      <c r="J586" s="17" t="s">
        <v>237</v>
      </c>
      <c r="K586" s="17" t="s">
        <v>237</v>
      </c>
      <c r="L586" s="17" t="s">
        <v>237</v>
      </c>
      <c r="M586" s="17" t="s">
        <v>237</v>
      </c>
      <c r="N586" s="17" t="s">
        <v>237</v>
      </c>
      <c r="O586" s="17" t="s">
        <v>237</v>
      </c>
      <c r="P586" s="17" t="s">
        <v>237</v>
      </c>
      <c r="Q586" s="17" t="s">
        <v>237</v>
      </c>
      <c r="R586" s="17" t="s">
        <v>237</v>
      </c>
      <c r="S586" s="17" t="s">
        <v>237</v>
      </c>
      <c r="T586" s="17" t="s">
        <v>237</v>
      </c>
      <c r="U586" s="17" t="s">
        <v>237</v>
      </c>
      <c r="V586" s="17" t="s">
        <v>237</v>
      </c>
      <c r="W586" s="17" t="s">
        <v>237</v>
      </c>
      <c r="X586" s="17" t="s">
        <v>237</v>
      </c>
      <c r="Y586" s="17" t="s">
        <v>237</v>
      </c>
      <c r="Z586" s="17" t="s">
        <v>237</v>
      </c>
      <c r="AA586" s="17" t="s">
        <v>237</v>
      </c>
      <c r="AB586" s="146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1</v>
      </c>
    </row>
    <row r="587" spans="1:65">
      <c r="A587" s="30"/>
      <c r="B587" s="19" t="s">
        <v>238</v>
      </c>
      <c r="C587" s="9" t="s">
        <v>238</v>
      </c>
      <c r="D587" s="144" t="s">
        <v>240</v>
      </c>
      <c r="E587" s="145" t="s">
        <v>241</v>
      </c>
      <c r="F587" s="145" t="s">
        <v>242</v>
      </c>
      <c r="G587" s="145" t="s">
        <v>243</v>
      </c>
      <c r="H587" s="145" t="s">
        <v>244</v>
      </c>
      <c r="I587" s="145" t="s">
        <v>245</v>
      </c>
      <c r="J587" s="145" t="s">
        <v>246</v>
      </c>
      <c r="K587" s="145" t="s">
        <v>247</v>
      </c>
      <c r="L587" s="145" t="s">
        <v>248</v>
      </c>
      <c r="M587" s="145" t="s">
        <v>249</v>
      </c>
      <c r="N587" s="145" t="s">
        <v>250</v>
      </c>
      <c r="O587" s="145" t="s">
        <v>251</v>
      </c>
      <c r="P587" s="145" t="s">
        <v>252</v>
      </c>
      <c r="Q587" s="145" t="s">
        <v>253</v>
      </c>
      <c r="R587" s="145" t="s">
        <v>254</v>
      </c>
      <c r="S587" s="145" t="s">
        <v>255</v>
      </c>
      <c r="T587" s="145" t="s">
        <v>256</v>
      </c>
      <c r="U587" s="145" t="s">
        <v>257</v>
      </c>
      <c r="V587" s="145" t="s">
        <v>258</v>
      </c>
      <c r="W587" s="145" t="s">
        <v>259</v>
      </c>
      <c r="X587" s="145" t="s">
        <v>260</v>
      </c>
      <c r="Y587" s="145" t="s">
        <v>261</v>
      </c>
      <c r="Z587" s="145" t="s">
        <v>262</v>
      </c>
      <c r="AA587" s="145" t="s">
        <v>267</v>
      </c>
      <c r="AB587" s="146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 t="s">
        <v>1</v>
      </c>
    </row>
    <row r="588" spans="1:65">
      <c r="A588" s="30"/>
      <c r="B588" s="19"/>
      <c r="C588" s="9"/>
      <c r="D588" s="10" t="s">
        <v>318</v>
      </c>
      <c r="E588" s="11" t="s">
        <v>318</v>
      </c>
      <c r="F588" s="11" t="s">
        <v>115</v>
      </c>
      <c r="G588" s="11" t="s">
        <v>115</v>
      </c>
      <c r="H588" s="11" t="s">
        <v>115</v>
      </c>
      <c r="I588" s="11" t="s">
        <v>318</v>
      </c>
      <c r="J588" s="11" t="s">
        <v>115</v>
      </c>
      <c r="K588" s="11" t="s">
        <v>318</v>
      </c>
      <c r="L588" s="11" t="s">
        <v>319</v>
      </c>
      <c r="M588" s="11" t="s">
        <v>318</v>
      </c>
      <c r="N588" s="11" t="s">
        <v>318</v>
      </c>
      <c r="O588" s="11" t="s">
        <v>319</v>
      </c>
      <c r="P588" s="11" t="s">
        <v>319</v>
      </c>
      <c r="Q588" s="11" t="s">
        <v>319</v>
      </c>
      <c r="R588" s="11" t="s">
        <v>318</v>
      </c>
      <c r="S588" s="11" t="s">
        <v>318</v>
      </c>
      <c r="T588" s="11" t="s">
        <v>115</v>
      </c>
      <c r="U588" s="11" t="s">
        <v>318</v>
      </c>
      <c r="V588" s="11" t="s">
        <v>318</v>
      </c>
      <c r="W588" s="11" t="s">
        <v>115</v>
      </c>
      <c r="X588" s="11" t="s">
        <v>318</v>
      </c>
      <c r="Y588" s="11" t="s">
        <v>319</v>
      </c>
      <c r="Z588" s="11" t="s">
        <v>115</v>
      </c>
      <c r="AA588" s="11" t="s">
        <v>318</v>
      </c>
      <c r="AB588" s="146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3</v>
      </c>
    </row>
    <row r="589" spans="1:65">
      <c r="A589" s="30"/>
      <c r="B589" s="19"/>
      <c r="C589" s="9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146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3</v>
      </c>
    </row>
    <row r="590" spans="1:65">
      <c r="A590" s="30"/>
      <c r="B590" s="18">
        <v>1</v>
      </c>
      <c r="C590" s="14">
        <v>1</v>
      </c>
      <c r="D590" s="200">
        <v>0.85000000000000009</v>
      </c>
      <c r="E590" s="200">
        <v>0.89</v>
      </c>
      <c r="F590" s="200">
        <v>0.8869999999999999</v>
      </c>
      <c r="G590" s="203">
        <v>0.74931131078196822</v>
      </c>
      <c r="H590" s="200">
        <v>0.83909999999999996</v>
      </c>
      <c r="I590" s="200">
        <v>0.85299999999999998</v>
      </c>
      <c r="J590" s="200">
        <v>0.86</v>
      </c>
      <c r="K590" s="200">
        <v>0.85000000000000009</v>
      </c>
      <c r="L590" s="200">
        <v>0.85489999999999988</v>
      </c>
      <c r="M590" s="200">
        <v>0.86999999999999988</v>
      </c>
      <c r="N590" s="200">
        <v>0.86999999999999988</v>
      </c>
      <c r="O590" s="200">
        <v>0.8829999999999999</v>
      </c>
      <c r="P590" s="200">
        <v>0.88</v>
      </c>
      <c r="Q590" s="203">
        <v>0.93</v>
      </c>
      <c r="R590" s="203">
        <v>1.05</v>
      </c>
      <c r="S590" s="200">
        <v>0.91999999999999993</v>
      </c>
      <c r="T590" s="203">
        <v>0.73413879999999998</v>
      </c>
      <c r="U590" s="200">
        <v>0.89650000000000007</v>
      </c>
      <c r="V590" s="200">
        <v>0.86999999999999988</v>
      </c>
      <c r="W590" s="200">
        <v>0.90500000000000003</v>
      </c>
      <c r="X590" s="200">
        <v>0.90000000000000013</v>
      </c>
      <c r="Y590" s="200">
        <v>0.83625766778118382</v>
      </c>
      <c r="Z590" s="200">
        <v>0.79369999999999996</v>
      </c>
      <c r="AA590" s="200">
        <v>0.86999999999999988</v>
      </c>
      <c r="AB590" s="198"/>
      <c r="AC590" s="199"/>
      <c r="AD590" s="199"/>
      <c r="AE590" s="199"/>
      <c r="AF590" s="199"/>
      <c r="AG590" s="199"/>
      <c r="AH590" s="199"/>
      <c r="AI590" s="199"/>
      <c r="AJ590" s="199"/>
      <c r="AK590" s="199"/>
      <c r="AL590" s="199"/>
      <c r="AM590" s="199"/>
      <c r="AN590" s="199"/>
      <c r="AO590" s="199"/>
      <c r="AP590" s="199"/>
      <c r="AQ590" s="199"/>
      <c r="AR590" s="199"/>
      <c r="AS590" s="199"/>
      <c r="AT590" s="199"/>
      <c r="AU590" s="199"/>
      <c r="AV590" s="199"/>
      <c r="AW590" s="199"/>
      <c r="AX590" s="199"/>
      <c r="AY590" s="199"/>
      <c r="AZ590" s="199"/>
      <c r="BA590" s="199"/>
      <c r="BB590" s="199"/>
      <c r="BC590" s="199"/>
      <c r="BD590" s="199"/>
      <c r="BE590" s="199"/>
      <c r="BF590" s="199"/>
      <c r="BG590" s="199"/>
      <c r="BH590" s="199"/>
      <c r="BI590" s="199"/>
      <c r="BJ590" s="199"/>
      <c r="BK590" s="199"/>
      <c r="BL590" s="199"/>
      <c r="BM590" s="201">
        <v>1</v>
      </c>
    </row>
    <row r="591" spans="1:65">
      <c r="A591" s="30"/>
      <c r="B591" s="19">
        <v>1</v>
      </c>
      <c r="C591" s="9">
        <v>2</v>
      </c>
      <c r="D591" s="24">
        <v>0.79</v>
      </c>
      <c r="E591" s="24">
        <v>0.88</v>
      </c>
      <c r="F591" s="24">
        <v>0.86499999999999999</v>
      </c>
      <c r="G591" s="204">
        <v>0.73272298524822022</v>
      </c>
      <c r="H591" s="24">
        <v>0.84309999999999996</v>
      </c>
      <c r="I591" s="24">
        <v>0.84299999999999997</v>
      </c>
      <c r="J591" s="24">
        <v>0.91999999999999993</v>
      </c>
      <c r="K591" s="24">
        <v>0.86</v>
      </c>
      <c r="L591" s="24">
        <v>0.88369999999999993</v>
      </c>
      <c r="M591" s="24">
        <v>0.86</v>
      </c>
      <c r="N591" s="24">
        <v>0.86999999999999988</v>
      </c>
      <c r="O591" s="24">
        <v>0.876</v>
      </c>
      <c r="P591" s="24">
        <v>0.85199999999999998</v>
      </c>
      <c r="Q591" s="204">
        <v>0.95</v>
      </c>
      <c r="R591" s="204">
        <v>1.05</v>
      </c>
      <c r="S591" s="24">
        <v>0.91999999999999993</v>
      </c>
      <c r="T591" s="204">
        <v>0.73445079999999996</v>
      </c>
      <c r="U591" s="24">
        <v>0.89460000000000006</v>
      </c>
      <c r="V591" s="24">
        <v>0.88</v>
      </c>
      <c r="W591" s="24">
        <v>0.89800000000000002</v>
      </c>
      <c r="X591" s="24">
        <v>0.86999999999999988</v>
      </c>
      <c r="Y591" s="24">
        <v>0.85489397514499077</v>
      </c>
      <c r="Z591" s="24">
        <v>0.81869999999999998</v>
      </c>
      <c r="AA591" s="24">
        <v>0.86</v>
      </c>
      <c r="AB591" s="198"/>
      <c r="AC591" s="199"/>
      <c r="AD591" s="199"/>
      <c r="AE591" s="199"/>
      <c r="AF591" s="199"/>
      <c r="AG591" s="199"/>
      <c r="AH591" s="199"/>
      <c r="AI591" s="199"/>
      <c r="AJ591" s="199"/>
      <c r="AK591" s="199"/>
      <c r="AL591" s="199"/>
      <c r="AM591" s="199"/>
      <c r="AN591" s="199"/>
      <c r="AO591" s="199"/>
      <c r="AP591" s="199"/>
      <c r="AQ591" s="199"/>
      <c r="AR591" s="199"/>
      <c r="AS591" s="199"/>
      <c r="AT591" s="199"/>
      <c r="AU591" s="199"/>
      <c r="AV591" s="199"/>
      <c r="AW591" s="199"/>
      <c r="AX591" s="199"/>
      <c r="AY591" s="199"/>
      <c r="AZ591" s="199"/>
      <c r="BA591" s="199"/>
      <c r="BB591" s="199"/>
      <c r="BC591" s="199"/>
      <c r="BD591" s="199"/>
      <c r="BE591" s="199"/>
      <c r="BF591" s="199"/>
      <c r="BG591" s="199"/>
      <c r="BH591" s="199"/>
      <c r="BI591" s="199"/>
      <c r="BJ591" s="199"/>
      <c r="BK591" s="199"/>
      <c r="BL591" s="199"/>
      <c r="BM591" s="201">
        <v>45</v>
      </c>
    </row>
    <row r="592" spans="1:65">
      <c r="A592" s="30"/>
      <c r="B592" s="19">
        <v>1</v>
      </c>
      <c r="C592" s="9">
        <v>3</v>
      </c>
      <c r="D592" s="24">
        <v>0.85000000000000009</v>
      </c>
      <c r="E592" s="24">
        <v>0.86</v>
      </c>
      <c r="F592" s="24">
        <v>0.86799999999999999</v>
      </c>
      <c r="G592" s="204">
        <v>0.73880010879624591</v>
      </c>
      <c r="H592" s="24">
        <v>0.84709999999999996</v>
      </c>
      <c r="I592" s="24">
        <v>0.85799999999999987</v>
      </c>
      <c r="J592" s="24">
        <v>0.88</v>
      </c>
      <c r="K592" s="24">
        <v>0.86999999999999988</v>
      </c>
      <c r="L592" s="24">
        <v>0.90060000000000007</v>
      </c>
      <c r="M592" s="24">
        <v>0.86999999999999988</v>
      </c>
      <c r="N592" s="24">
        <v>0.84</v>
      </c>
      <c r="O592" s="24">
        <v>0.85699999999999998</v>
      </c>
      <c r="P592" s="24">
        <v>0.8909999999999999</v>
      </c>
      <c r="Q592" s="204">
        <v>0.97</v>
      </c>
      <c r="R592" s="204">
        <v>1.05</v>
      </c>
      <c r="S592" s="24">
        <v>0.88</v>
      </c>
      <c r="T592" s="204">
        <v>0.73558760000000012</v>
      </c>
      <c r="U592" s="24">
        <v>0.89490000000000003</v>
      </c>
      <c r="V592" s="24">
        <v>0.84</v>
      </c>
      <c r="W592" s="24">
        <v>0.90500000000000003</v>
      </c>
      <c r="X592" s="24">
        <v>0.85000000000000009</v>
      </c>
      <c r="Y592" s="24">
        <v>0.83178736714026313</v>
      </c>
      <c r="Z592" s="24">
        <v>0.80569999999999997</v>
      </c>
      <c r="AA592" s="24">
        <v>0.86999999999999988</v>
      </c>
      <c r="AB592" s="198"/>
      <c r="AC592" s="199"/>
      <c r="AD592" s="199"/>
      <c r="AE592" s="199"/>
      <c r="AF592" s="199"/>
      <c r="AG592" s="199"/>
      <c r="AH592" s="199"/>
      <c r="AI592" s="199"/>
      <c r="AJ592" s="199"/>
      <c r="AK592" s="199"/>
      <c r="AL592" s="199"/>
      <c r="AM592" s="199"/>
      <c r="AN592" s="199"/>
      <c r="AO592" s="199"/>
      <c r="AP592" s="199"/>
      <c r="AQ592" s="199"/>
      <c r="AR592" s="199"/>
      <c r="AS592" s="199"/>
      <c r="AT592" s="199"/>
      <c r="AU592" s="199"/>
      <c r="AV592" s="199"/>
      <c r="AW592" s="199"/>
      <c r="AX592" s="199"/>
      <c r="AY592" s="199"/>
      <c r="AZ592" s="199"/>
      <c r="BA592" s="199"/>
      <c r="BB592" s="199"/>
      <c r="BC592" s="199"/>
      <c r="BD592" s="199"/>
      <c r="BE592" s="199"/>
      <c r="BF592" s="199"/>
      <c r="BG592" s="199"/>
      <c r="BH592" s="199"/>
      <c r="BI592" s="199"/>
      <c r="BJ592" s="199"/>
      <c r="BK592" s="199"/>
      <c r="BL592" s="199"/>
      <c r="BM592" s="201">
        <v>16</v>
      </c>
    </row>
    <row r="593" spans="1:65">
      <c r="A593" s="30"/>
      <c r="B593" s="19">
        <v>1</v>
      </c>
      <c r="C593" s="9">
        <v>4</v>
      </c>
      <c r="D593" s="24">
        <v>0.81000000000000016</v>
      </c>
      <c r="E593" s="24">
        <v>0.88</v>
      </c>
      <c r="F593" s="24">
        <v>0.86199999999999988</v>
      </c>
      <c r="G593" s="204">
        <v>0.74676579696354073</v>
      </c>
      <c r="H593" s="24">
        <v>0.83599999999999997</v>
      </c>
      <c r="I593" s="24">
        <v>0.872</v>
      </c>
      <c r="J593" s="24">
        <v>0.90000000000000013</v>
      </c>
      <c r="K593" s="24">
        <v>0.85000000000000009</v>
      </c>
      <c r="L593" s="24">
        <v>0.90649999999999997</v>
      </c>
      <c r="M593" s="24">
        <v>0.86999999999999988</v>
      </c>
      <c r="N593" s="24">
        <v>0.85000000000000009</v>
      </c>
      <c r="O593" s="24">
        <v>0.89300000000000002</v>
      </c>
      <c r="P593" s="24">
        <v>0.86999999999999988</v>
      </c>
      <c r="Q593" s="204">
        <v>0.97</v>
      </c>
      <c r="R593" s="204">
        <v>1.08</v>
      </c>
      <c r="S593" s="24">
        <v>0.89</v>
      </c>
      <c r="T593" s="204">
        <v>0.73248279999999999</v>
      </c>
      <c r="U593" s="24">
        <v>0.9022</v>
      </c>
      <c r="V593" s="24">
        <v>0.85000000000000009</v>
      </c>
      <c r="W593" s="24">
        <v>0.91200000000000003</v>
      </c>
      <c r="X593" s="24">
        <v>0.86</v>
      </c>
      <c r="Y593" s="24">
        <v>0.83243920705312002</v>
      </c>
      <c r="Z593" s="24">
        <v>0.81779999999999997</v>
      </c>
      <c r="AA593" s="24">
        <v>0.86999999999999988</v>
      </c>
      <c r="AB593" s="198"/>
      <c r="AC593" s="199"/>
      <c r="AD593" s="199"/>
      <c r="AE593" s="199"/>
      <c r="AF593" s="199"/>
      <c r="AG593" s="199"/>
      <c r="AH593" s="199"/>
      <c r="AI593" s="199"/>
      <c r="AJ593" s="199"/>
      <c r="AK593" s="199"/>
      <c r="AL593" s="199"/>
      <c r="AM593" s="199"/>
      <c r="AN593" s="199"/>
      <c r="AO593" s="199"/>
      <c r="AP593" s="199"/>
      <c r="AQ593" s="199"/>
      <c r="AR593" s="199"/>
      <c r="AS593" s="199"/>
      <c r="AT593" s="199"/>
      <c r="AU593" s="199"/>
      <c r="AV593" s="199"/>
      <c r="AW593" s="199"/>
      <c r="AX593" s="199"/>
      <c r="AY593" s="199"/>
      <c r="AZ593" s="199"/>
      <c r="BA593" s="199"/>
      <c r="BB593" s="199"/>
      <c r="BC593" s="199"/>
      <c r="BD593" s="199"/>
      <c r="BE593" s="199"/>
      <c r="BF593" s="199"/>
      <c r="BG593" s="199"/>
      <c r="BH593" s="199"/>
      <c r="BI593" s="199"/>
      <c r="BJ593" s="199"/>
      <c r="BK593" s="199"/>
      <c r="BL593" s="199"/>
      <c r="BM593" s="201">
        <v>0.86726222991780977</v>
      </c>
    </row>
    <row r="594" spans="1:65">
      <c r="A594" s="30"/>
      <c r="B594" s="19">
        <v>1</v>
      </c>
      <c r="C594" s="9">
        <v>5</v>
      </c>
      <c r="D594" s="24">
        <v>0.85000000000000009</v>
      </c>
      <c r="E594" s="24">
        <v>0.86</v>
      </c>
      <c r="F594" s="24">
        <v>0.85699999999999998</v>
      </c>
      <c r="G594" s="204">
        <v>0.7442990879880208</v>
      </c>
      <c r="H594" s="24">
        <v>0.84810000000000008</v>
      </c>
      <c r="I594" s="24">
        <v>0.84399999999999997</v>
      </c>
      <c r="J594" s="24">
        <v>0.88</v>
      </c>
      <c r="K594" s="24">
        <v>0.85000000000000009</v>
      </c>
      <c r="L594" s="24">
        <v>0.87030000000000007</v>
      </c>
      <c r="M594" s="24">
        <v>0.86</v>
      </c>
      <c r="N594" s="24">
        <v>0.86</v>
      </c>
      <c r="O594" s="24">
        <v>0.88800000000000012</v>
      </c>
      <c r="P594" s="24">
        <v>0.876</v>
      </c>
      <c r="Q594" s="204">
        <v>0.93</v>
      </c>
      <c r="R594" s="204">
        <v>1.07</v>
      </c>
      <c r="S594" s="24">
        <v>0.91999999999999993</v>
      </c>
      <c r="T594" s="204">
        <v>0.73654759999999997</v>
      </c>
      <c r="U594" s="24">
        <v>0.89049999999999996</v>
      </c>
      <c r="V594" s="24">
        <v>0.86999999999999988</v>
      </c>
      <c r="W594" s="24">
        <v>0.91200000000000003</v>
      </c>
      <c r="X594" s="24">
        <v>0.84</v>
      </c>
      <c r="Y594" s="24">
        <v>0.83090891705776393</v>
      </c>
      <c r="Z594" s="24">
        <v>0.81119999999999992</v>
      </c>
      <c r="AA594" s="24">
        <v>0.86999999999999988</v>
      </c>
      <c r="AB594" s="198"/>
      <c r="AC594" s="199"/>
      <c r="AD594" s="199"/>
      <c r="AE594" s="199"/>
      <c r="AF594" s="199"/>
      <c r="AG594" s="199"/>
      <c r="AH594" s="199"/>
      <c r="AI594" s="199"/>
      <c r="AJ594" s="199"/>
      <c r="AK594" s="199"/>
      <c r="AL594" s="199"/>
      <c r="AM594" s="199"/>
      <c r="AN594" s="199"/>
      <c r="AO594" s="199"/>
      <c r="AP594" s="199"/>
      <c r="AQ594" s="199"/>
      <c r="AR594" s="199"/>
      <c r="AS594" s="199"/>
      <c r="AT594" s="199"/>
      <c r="AU594" s="199"/>
      <c r="AV594" s="199"/>
      <c r="AW594" s="199"/>
      <c r="AX594" s="199"/>
      <c r="AY594" s="199"/>
      <c r="AZ594" s="199"/>
      <c r="BA594" s="199"/>
      <c r="BB594" s="199"/>
      <c r="BC594" s="199"/>
      <c r="BD594" s="199"/>
      <c r="BE594" s="199"/>
      <c r="BF594" s="199"/>
      <c r="BG594" s="199"/>
      <c r="BH594" s="199"/>
      <c r="BI594" s="199"/>
      <c r="BJ594" s="199"/>
      <c r="BK594" s="199"/>
      <c r="BL594" s="199"/>
      <c r="BM594" s="201">
        <v>44</v>
      </c>
    </row>
    <row r="595" spans="1:65">
      <c r="A595" s="30"/>
      <c r="B595" s="19">
        <v>1</v>
      </c>
      <c r="C595" s="9">
        <v>6</v>
      </c>
      <c r="D595" s="24">
        <v>0.81999999999999984</v>
      </c>
      <c r="E595" s="24">
        <v>0.88</v>
      </c>
      <c r="F595" s="24">
        <v>0.86099999999999999</v>
      </c>
      <c r="G595" s="204">
        <v>0.7359199141491487</v>
      </c>
      <c r="H595" s="24">
        <v>0.84759999999999991</v>
      </c>
      <c r="I595" s="24">
        <v>0.872</v>
      </c>
      <c r="J595" s="24">
        <v>0.89</v>
      </c>
      <c r="K595" s="24">
        <v>0.88</v>
      </c>
      <c r="L595" s="24">
        <v>0.8851</v>
      </c>
      <c r="M595" s="24">
        <v>0.88</v>
      </c>
      <c r="N595" s="24">
        <v>0.88</v>
      </c>
      <c r="O595" s="24">
        <v>0.88200000000000001</v>
      </c>
      <c r="P595" s="24">
        <v>0.86399999999999999</v>
      </c>
      <c r="Q595" s="204">
        <v>0.93999999999999984</v>
      </c>
      <c r="R595" s="204">
        <v>1.05</v>
      </c>
      <c r="S595" s="24">
        <v>0.93999999999999984</v>
      </c>
      <c r="T595" s="204">
        <v>0.73253239999999997</v>
      </c>
      <c r="U595" s="24">
        <v>0.90060000000000007</v>
      </c>
      <c r="V595" s="24">
        <v>0.84</v>
      </c>
      <c r="W595" s="24">
        <v>0.92</v>
      </c>
      <c r="X595" s="24">
        <v>0.88</v>
      </c>
      <c r="Y595" s="24">
        <v>0.83355820076697196</v>
      </c>
      <c r="Z595" s="24">
        <v>0.81659999999999999</v>
      </c>
      <c r="AA595" s="24">
        <v>0.89</v>
      </c>
      <c r="AB595" s="198"/>
      <c r="AC595" s="199"/>
      <c r="AD595" s="199"/>
      <c r="AE595" s="199"/>
      <c r="AF595" s="199"/>
      <c r="AG595" s="199"/>
      <c r="AH595" s="199"/>
      <c r="AI595" s="199"/>
      <c r="AJ595" s="199"/>
      <c r="AK595" s="199"/>
      <c r="AL595" s="199"/>
      <c r="AM595" s="199"/>
      <c r="AN595" s="199"/>
      <c r="AO595" s="199"/>
      <c r="AP595" s="199"/>
      <c r="AQ595" s="199"/>
      <c r="AR595" s="199"/>
      <c r="AS595" s="199"/>
      <c r="AT595" s="199"/>
      <c r="AU595" s="199"/>
      <c r="AV595" s="199"/>
      <c r="AW595" s="199"/>
      <c r="AX595" s="199"/>
      <c r="AY595" s="199"/>
      <c r="AZ595" s="199"/>
      <c r="BA595" s="199"/>
      <c r="BB595" s="199"/>
      <c r="BC595" s="199"/>
      <c r="BD595" s="199"/>
      <c r="BE595" s="199"/>
      <c r="BF595" s="199"/>
      <c r="BG595" s="199"/>
      <c r="BH595" s="199"/>
      <c r="BI595" s="199"/>
      <c r="BJ595" s="199"/>
      <c r="BK595" s="199"/>
      <c r="BL595" s="199"/>
      <c r="BM595" s="56"/>
    </row>
    <row r="596" spans="1:65">
      <c r="A596" s="30"/>
      <c r="B596" s="20" t="s">
        <v>274</v>
      </c>
      <c r="C596" s="12"/>
      <c r="D596" s="202">
        <v>0.82833333333333348</v>
      </c>
      <c r="E596" s="202">
        <v>0.875</v>
      </c>
      <c r="F596" s="202">
        <v>0.86666666666666659</v>
      </c>
      <c r="G596" s="202">
        <v>0.74130320065452404</v>
      </c>
      <c r="H596" s="202">
        <v>0.84350000000000003</v>
      </c>
      <c r="I596" s="202">
        <v>0.85699999999999987</v>
      </c>
      <c r="J596" s="202">
        <v>0.8883333333333332</v>
      </c>
      <c r="K596" s="202">
        <v>0.86</v>
      </c>
      <c r="L596" s="202">
        <v>0.88351666666666662</v>
      </c>
      <c r="M596" s="202">
        <v>0.86833333333333329</v>
      </c>
      <c r="N596" s="202">
        <v>0.86166666666666669</v>
      </c>
      <c r="O596" s="202">
        <v>0.87983333333333313</v>
      </c>
      <c r="P596" s="202">
        <v>0.87216666666666665</v>
      </c>
      <c r="Q596" s="202">
        <v>0.94833333333333314</v>
      </c>
      <c r="R596" s="202">
        <v>1.0583333333333333</v>
      </c>
      <c r="S596" s="202">
        <v>0.91166666666666651</v>
      </c>
      <c r="T596" s="202">
        <v>0.73429000000000011</v>
      </c>
      <c r="U596" s="202">
        <v>0.89654999999999996</v>
      </c>
      <c r="V596" s="202">
        <v>0.85833333333333328</v>
      </c>
      <c r="W596" s="202">
        <v>0.90866666666666662</v>
      </c>
      <c r="X596" s="202">
        <v>0.8666666666666667</v>
      </c>
      <c r="Y596" s="202">
        <v>0.83664088915738233</v>
      </c>
      <c r="Z596" s="202">
        <v>0.81061666666666676</v>
      </c>
      <c r="AA596" s="202">
        <v>0.87166666666666659</v>
      </c>
      <c r="AB596" s="198"/>
      <c r="AC596" s="199"/>
      <c r="AD596" s="199"/>
      <c r="AE596" s="199"/>
      <c r="AF596" s="199"/>
      <c r="AG596" s="199"/>
      <c r="AH596" s="199"/>
      <c r="AI596" s="199"/>
      <c r="AJ596" s="199"/>
      <c r="AK596" s="199"/>
      <c r="AL596" s="199"/>
      <c r="AM596" s="199"/>
      <c r="AN596" s="199"/>
      <c r="AO596" s="199"/>
      <c r="AP596" s="199"/>
      <c r="AQ596" s="199"/>
      <c r="AR596" s="199"/>
      <c r="AS596" s="199"/>
      <c r="AT596" s="199"/>
      <c r="AU596" s="199"/>
      <c r="AV596" s="199"/>
      <c r="AW596" s="199"/>
      <c r="AX596" s="199"/>
      <c r="AY596" s="199"/>
      <c r="AZ596" s="199"/>
      <c r="BA596" s="199"/>
      <c r="BB596" s="199"/>
      <c r="BC596" s="199"/>
      <c r="BD596" s="199"/>
      <c r="BE596" s="199"/>
      <c r="BF596" s="199"/>
      <c r="BG596" s="199"/>
      <c r="BH596" s="199"/>
      <c r="BI596" s="199"/>
      <c r="BJ596" s="199"/>
      <c r="BK596" s="199"/>
      <c r="BL596" s="199"/>
      <c r="BM596" s="56"/>
    </row>
    <row r="597" spans="1:65">
      <c r="A597" s="30"/>
      <c r="B597" s="3" t="s">
        <v>275</v>
      </c>
      <c r="C597" s="29"/>
      <c r="D597" s="24">
        <v>0.83499999999999996</v>
      </c>
      <c r="E597" s="24">
        <v>0.88</v>
      </c>
      <c r="F597" s="24">
        <v>0.86349999999999993</v>
      </c>
      <c r="G597" s="24">
        <v>0.74154959839213341</v>
      </c>
      <c r="H597" s="24">
        <v>0.84509999999999996</v>
      </c>
      <c r="I597" s="24">
        <v>0.85549999999999993</v>
      </c>
      <c r="J597" s="24">
        <v>0.88500000000000001</v>
      </c>
      <c r="K597" s="24">
        <v>0.85499999999999998</v>
      </c>
      <c r="L597" s="24">
        <v>0.88439999999999996</v>
      </c>
      <c r="M597" s="24">
        <v>0.86999999999999988</v>
      </c>
      <c r="N597" s="24">
        <v>0.86499999999999999</v>
      </c>
      <c r="O597" s="24">
        <v>0.88249999999999995</v>
      </c>
      <c r="P597" s="24">
        <v>0.873</v>
      </c>
      <c r="Q597" s="24">
        <v>0.94499999999999984</v>
      </c>
      <c r="R597" s="24">
        <v>1.05</v>
      </c>
      <c r="S597" s="24">
        <v>0.91999999999999993</v>
      </c>
      <c r="T597" s="24">
        <v>0.73429480000000003</v>
      </c>
      <c r="U597" s="24">
        <v>0.89570000000000005</v>
      </c>
      <c r="V597" s="24">
        <v>0.86</v>
      </c>
      <c r="W597" s="24">
        <v>0.90850000000000009</v>
      </c>
      <c r="X597" s="24">
        <v>0.86499999999999999</v>
      </c>
      <c r="Y597" s="24">
        <v>0.83299870391004593</v>
      </c>
      <c r="Z597" s="24">
        <v>0.81389999999999996</v>
      </c>
      <c r="AA597" s="24">
        <v>0.86999999999999988</v>
      </c>
      <c r="AB597" s="198"/>
      <c r="AC597" s="199"/>
      <c r="AD597" s="199"/>
      <c r="AE597" s="199"/>
      <c r="AF597" s="199"/>
      <c r="AG597" s="199"/>
      <c r="AH597" s="199"/>
      <c r="AI597" s="199"/>
      <c r="AJ597" s="199"/>
      <c r="AK597" s="199"/>
      <c r="AL597" s="199"/>
      <c r="AM597" s="199"/>
      <c r="AN597" s="199"/>
      <c r="AO597" s="199"/>
      <c r="AP597" s="199"/>
      <c r="AQ597" s="199"/>
      <c r="AR597" s="199"/>
      <c r="AS597" s="199"/>
      <c r="AT597" s="199"/>
      <c r="AU597" s="199"/>
      <c r="AV597" s="199"/>
      <c r="AW597" s="199"/>
      <c r="AX597" s="199"/>
      <c r="AY597" s="199"/>
      <c r="AZ597" s="199"/>
      <c r="BA597" s="199"/>
      <c r="BB597" s="199"/>
      <c r="BC597" s="199"/>
      <c r="BD597" s="199"/>
      <c r="BE597" s="199"/>
      <c r="BF597" s="199"/>
      <c r="BG597" s="199"/>
      <c r="BH597" s="199"/>
      <c r="BI597" s="199"/>
      <c r="BJ597" s="199"/>
      <c r="BK597" s="199"/>
      <c r="BL597" s="199"/>
      <c r="BM597" s="56"/>
    </row>
    <row r="598" spans="1:65">
      <c r="A598" s="30"/>
      <c r="B598" s="3" t="s">
        <v>276</v>
      </c>
      <c r="C598" s="29"/>
      <c r="D598" s="24">
        <v>2.562550812504345E-2</v>
      </c>
      <c r="E598" s="24">
        <v>1.2247448713915901E-2</v>
      </c>
      <c r="F598" s="24">
        <v>1.0633281086600983E-2</v>
      </c>
      <c r="G598" s="24">
        <v>6.5086168428026411E-3</v>
      </c>
      <c r="H598" s="24">
        <v>5.0338851794613001E-3</v>
      </c>
      <c r="I598" s="24">
        <v>1.2899612397277689E-2</v>
      </c>
      <c r="J598" s="24">
        <v>2.0412414523193149E-2</v>
      </c>
      <c r="K598" s="24">
        <v>1.2649110640673459E-2</v>
      </c>
      <c r="L598" s="24">
        <v>1.9058899933277047E-2</v>
      </c>
      <c r="M598" s="24">
        <v>7.5277265270908018E-3</v>
      </c>
      <c r="N598" s="24">
        <v>1.4719601443879715E-2</v>
      </c>
      <c r="O598" s="24">
        <v>1.2576432986609008E-2</v>
      </c>
      <c r="P598" s="24">
        <v>1.3482086880993841E-2</v>
      </c>
      <c r="Q598" s="24">
        <v>1.834847859269716E-2</v>
      </c>
      <c r="R598" s="24">
        <v>1.3291601358251269E-2</v>
      </c>
      <c r="S598" s="24">
        <v>2.2286019533928978E-2</v>
      </c>
      <c r="T598" s="24">
        <v>1.6238455098931239E-3</v>
      </c>
      <c r="U598" s="24">
        <v>4.2767978675640195E-3</v>
      </c>
      <c r="V598" s="24">
        <v>1.7224014243685058E-2</v>
      </c>
      <c r="W598" s="24">
        <v>7.6332605527825908E-3</v>
      </c>
      <c r="X598" s="24">
        <v>2.1602468994692901E-2</v>
      </c>
      <c r="Y598" s="24">
        <v>9.1311695530563505E-3</v>
      </c>
      <c r="Z598" s="24">
        <v>9.6273395425042953E-3</v>
      </c>
      <c r="AA598" s="24">
        <v>9.8319208025017743E-3</v>
      </c>
      <c r="AB598" s="198"/>
      <c r="AC598" s="199"/>
      <c r="AD598" s="199"/>
      <c r="AE598" s="199"/>
      <c r="AF598" s="199"/>
      <c r="AG598" s="199"/>
      <c r="AH598" s="199"/>
      <c r="AI598" s="199"/>
      <c r="AJ598" s="199"/>
      <c r="AK598" s="199"/>
      <c r="AL598" s="199"/>
      <c r="AM598" s="199"/>
      <c r="AN598" s="199"/>
      <c r="AO598" s="199"/>
      <c r="AP598" s="199"/>
      <c r="AQ598" s="199"/>
      <c r="AR598" s="199"/>
      <c r="AS598" s="199"/>
      <c r="AT598" s="199"/>
      <c r="AU598" s="199"/>
      <c r="AV598" s="199"/>
      <c r="AW598" s="199"/>
      <c r="AX598" s="199"/>
      <c r="AY598" s="199"/>
      <c r="AZ598" s="199"/>
      <c r="BA598" s="199"/>
      <c r="BB598" s="199"/>
      <c r="BC598" s="199"/>
      <c r="BD598" s="199"/>
      <c r="BE598" s="199"/>
      <c r="BF598" s="199"/>
      <c r="BG598" s="199"/>
      <c r="BH598" s="199"/>
      <c r="BI598" s="199"/>
      <c r="BJ598" s="199"/>
      <c r="BK598" s="199"/>
      <c r="BL598" s="199"/>
      <c r="BM598" s="56"/>
    </row>
    <row r="599" spans="1:65">
      <c r="A599" s="30"/>
      <c r="B599" s="3" t="s">
        <v>86</v>
      </c>
      <c r="C599" s="29"/>
      <c r="D599" s="13">
        <v>3.0936227112728504E-2</v>
      </c>
      <c r="E599" s="13">
        <v>1.3997084244475317E-2</v>
      </c>
      <c r="F599" s="13">
        <v>1.2269170484539597E-2</v>
      </c>
      <c r="G599" s="13">
        <v>8.7799659262983651E-3</v>
      </c>
      <c r="H599" s="13">
        <v>5.9678543917739179E-3</v>
      </c>
      <c r="I599" s="13">
        <v>1.5052056472902791E-2</v>
      </c>
      <c r="J599" s="13">
        <v>2.2978327793463212E-2</v>
      </c>
      <c r="K599" s="13">
        <v>1.4708268186829604E-2</v>
      </c>
      <c r="L599" s="13">
        <v>2.1571636000011749E-2</v>
      </c>
      <c r="M599" s="13">
        <v>8.6691668258243402E-3</v>
      </c>
      <c r="N599" s="13">
        <v>1.7082709606049958E-2</v>
      </c>
      <c r="O599" s="13">
        <v>1.4294108338634981E-2</v>
      </c>
      <c r="P599" s="13">
        <v>1.5458154268290282E-2</v>
      </c>
      <c r="Q599" s="13">
        <v>1.9348132083687696E-2</v>
      </c>
      <c r="R599" s="13">
        <v>1.2558993409371277E-2</v>
      </c>
      <c r="S599" s="13">
        <v>2.4445359635022649E-2</v>
      </c>
      <c r="T599" s="13">
        <v>2.2114498493689466E-3</v>
      </c>
      <c r="U599" s="13">
        <v>4.7702837182131723E-3</v>
      </c>
      <c r="V599" s="13">
        <v>2.0066812711089389E-2</v>
      </c>
      <c r="W599" s="13">
        <v>8.4005068445883249E-3</v>
      </c>
      <c r="X599" s="13">
        <v>2.4925925763107194E-2</v>
      </c>
      <c r="Y599" s="13">
        <v>1.0914084730251173E-2</v>
      </c>
      <c r="Z599" s="13">
        <v>1.1876562546009368E-2</v>
      </c>
      <c r="AA599" s="13">
        <v>1.1279450251436072E-2</v>
      </c>
      <c r="AB599" s="146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277</v>
      </c>
      <c r="C600" s="29"/>
      <c r="D600" s="13">
        <v>-4.4887111696499837E-2</v>
      </c>
      <c r="E600" s="13">
        <v>8.9220651093309122E-3</v>
      </c>
      <c r="F600" s="13">
        <v>-6.8671646313900325E-4</v>
      </c>
      <c r="G600" s="13">
        <v>-0.14523753591254962</v>
      </c>
      <c r="H600" s="13">
        <v>-2.7399129234604969E-2</v>
      </c>
      <c r="I600" s="13">
        <v>-1.1832903087203972E-2</v>
      </c>
      <c r="J600" s="13">
        <v>2.4296115625282555E-2</v>
      </c>
      <c r="K600" s="13">
        <v>-8.3737417211147136E-3</v>
      </c>
      <c r="L600" s="13">
        <v>1.8742239876395006E-2</v>
      </c>
      <c r="M600" s="13">
        <v>1.2350398513549798E-3</v>
      </c>
      <c r="N600" s="13">
        <v>-6.4519854066207305E-3</v>
      </c>
      <c r="O600" s="13">
        <v>1.4495158421363286E-2</v>
      </c>
      <c r="P600" s="13">
        <v>5.6550793746912298E-3</v>
      </c>
      <c r="Q600" s="13">
        <v>9.3479342947065058E-2</v>
      </c>
      <c r="R600" s="13">
        <v>0.22031525970366705</v>
      </c>
      <c r="S600" s="13">
        <v>5.1200704028197874E-2</v>
      </c>
      <c r="T600" s="13">
        <v>-0.15332413349813634</v>
      </c>
      <c r="U600" s="13">
        <v>3.3770374255737812E-2</v>
      </c>
      <c r="V600" s="13">
        <v>-1.0295498035608808E-2</v>
      </c>
      <c r="W600" s="13">
        <v>4.7741542662108838E-2</v>
      </c>
      <c r="X600" s="13">
        <v>-6.8671646313889223E-4</v>
      </c>
      <c r="Y600" s="13">
        <v>-3.5308052978773707E-2</v>
      </c>
      <c r="Z600" s="13">
        <v>-6.531538131957082E-2</v>
      </c>
      <c r="AA600" s="13">
        <v>5.078552480342946E-3</v>
      </c>
      <c r="AB600" s="146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278</v>
      </c>
      <c r="C601" s="47"/>
      <c r="D601" s="45">
        <v>1.43</v>
      </c>
      <c r="E601" s="45">
        <v>0.27</v>
      </c>
      <c r="F601" s="45">
        <v>0.03</v>
      </c>
      <c r="G601" s="45">
        <v>4.62</v>
      </c>
      <c r="H601" s="45">
        <v>0.88</v>
      </c>
      <c r="I601" s="45">
        <v>0.38</v>
      </c>
      <c r="J601" s="45">
        <v>0.76</v>
      </c>
      <c r="K601" s="45">
        <v>0.27</v>
      </c>
      <c r="L601" s="45">
        <v>0.59</v>
      </c>
      <c r="M601" s="45">
        <v>0.03</v>
      </c>
      <c r="N601" s="45">
        <v>0.21</v>
      </c>
      <c r="O601" s="45">
        <v>0.45</v>
      </c>
      <c r="P601" s="45">
        <v>0.17</v>
      </c>
      <c r="Q601" s="45">
        <v>2.96</v>
      </c>
      <c r="R601" s="45">
        <v>6.98</v>
      </c>
      <c r="S601" s="45">
        <v>1.62</v>
      </c>
      <c r="T601" s="45">
        <v>4.88</v>
      </c>
      <c r="U601" s="45">
        <v>1.06</v>
      </c>
      <c r="V601" s="45">
        <v>0.34</v>
      </c>
      <c r="W601" s="45">
        <v>1.51</v>
      </c>
      <c r="X601" s="45">
        <v>0.03</v>
      </c>
      <c r="Y601" s="45">
        <v>1.1299999999999999</v>
      </c>
      <c r="Z601" s="45">
        <v>2.08</v>
      </c>
      <c r="AA601" s="45">
        <v>0.15</v>
      </c>
      <c r="AB601" s="146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BM602" s="55"/>
    </row>
    <row r="603" spans="1:65" ht="15">
      <c r="B603" s="8" t="s">
        <v>547</v>
      </c>
      <c r="BM603" s="28" t="s">
        <v>66</v>
      </c>
    </row>
    <row r="604" spans="1:65" ht="15">
      <c r="A604" s="25" t="s">
        <v>29</v>
      </c>
      <c r="B604" s="18" t="s">
        <v>110</v>
      </c>
      <c r="C604" s="15" t="s">
        <v>111</v>
      </c>
      <c r="D604" s="16" t="s">
        <v>237</v>
      </c>
      <c r="E604" s="17" t="s">
        <v>237</v>
      </c>
      <c r="F604" s="17" t="s">
        <v>237</v>
      </c>
      <c r="G604" s="17" t="s">
        <v>237</v>
      </c>
      <c r="H604" s="17" t="s">
        <v>237</v>
      </c>
      <c r="I604" s="17" t="s">
        <v>237</v>
      </c>
      <c r="J604" s="17" t="s">
        <v>237</v>
      </c>
      <c r="K604" s="17" t="s">
        <v>237</v>
      </c>
      <c r="L604" s="17" t="s">
        <v>237</v>
      </c>
      <c r="M604" s="17" t="s">
        <v>237</v>
      </c>
      <c r="N604" s="17" t="s">
        <v>237</v>
      </c>
      <c r="O604" s="17" t="s">
        <v>237</v>
      </c>
      <c r="P604" s="17" t="s">
        <v>237</v>
      </c>
      <c r="Q604" s="17" t="s">
        <v>237</v>
      </c>
      <c r="R604" s="17" t="s">
        <v>237</v>
      </c>
      <c r="S604" s="17" t="s">
        <v>237</v>
      </c>
      <c r="T604" s="17" t="s">
        <v>237</v>
      </c>
      <c r="U604" s="17" t="s">
        <v>237</v>
      </c>
      <c r="V604" s="17" t="s">
        <v>237</v>
      </c>
      <c r="W604" s="17" t="s">
        <v>237</v>
      </c>
      <c r="X604" s="17" t="s">
        <v>237</v>
      </c>
      <c r="Y604" s="17" t="s">
        <v>237</v>
      </c>
      <c r="Z604" s="17" t="s">
        <v>237</v>
      </c>
      <c r="AA604" s="146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238</v>
      </c>
      <c r="C605" s="9" t="s">
        <v>238</v>
      </c>
      <c r="D605" s="144" t="s">
        <v>240</v>
      </c>
      <c r="E605" s="145" t="s">
        <v>241</v>
      </c>
      <c r="F605" s="145" t="s">
        <v>242</v>
      </c>
      <c r="G605" s="145" t="s">
        <v>243</v>
      </c>
      <c r="H605" s="145" t="s">
        <v>244</v>
      </c>
      <c r="I605" s="145" t="s">
        <v>245</v>
      </c>
      <c r="J605" s="145" t="s">
        <v>246</v>
      </c>
      <c r="K605" s="145" t="s">
        <v>247</v>
      </c>
      <c r="L605" s="145" t="s">
        <v>248</v>
      </c>
      <c r="M605" s="145" t="s">
        <v>249</v>
      </c>
      <c r="N605" s="145" t="s">
        <v>250</v>
      </c>
      <c r="O605" s="145" t="s">
        <v>251</v>
      </c>
      <c r="P605" s="145" t="s">
        <v>252</v>
      </c>
      <c r="Q605" s="145" t="s">
        <v>253</v>
      </c>
      <c r="R605" s="145" t="s">
        <v>254</v>
      </c>
      <c r="S605" s="145" t="s">
        <v>255</v>
      </c>
      <c r="T605" s="145" t="s">
        <v>256</v>
      </c>
      <c r="U605" s="145" t="s">
        <v>257</v>
      </c>
      <c r="V605" s="145" t="s">
        <v>258</v>
      </c>
      <c r="W605" s="145" t="s">
        <v>259</v>
      </c>
      <c r="X605" s="145" t="s">
        <v>260</v>
      </c>
      <c r="Y605" s="145" t="s">
        <v>261</v>
      </c>
      <c r="Z605" s="145" t="s">
        <v>267</v>
      </c>
      <c r="AA605" s="146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318</v>
      </c>
      <c r="E606" s="11" t="s">
        <v>318</v>
      </c>
      <c r="F606" s="11" t="s">
        <v>319</v>
      </c>
      <c r="G606" s="11" t="s">
        <v>115</v>
      </c>
      <c r="H606" s="11" t="s">
        <v>319</v>
      </c>
      <c r="I606" s="11" t="s">
        <v>319</v>
      </c>
      <c r="J606" s="11" t="s">
        <v>319</v>
      </c>
      <c r="K606" s="11" t="s">
        <v>318</v>
      </c>
      <c r="L606" s="11" t="s">
        <v>319</v>
      </c>
      <c r="M606" s="11" t="s">
        <v>318</v>
      </c>
      <c r="N606" s="11" t="s">
        <v>318</v>
      </c>
      <c r="O606" s="11" t="s">
        <v>319</v>
      </c>
      <c r="P606" s="11" t="s">
        <v>319</v>
      </c>
      <c r="Q606" s="11" t="s">
        <v>319</v>
      </c>
      <c r="R606" s="11" t="s">
        <v>318</v>
      </c>
      <c r="S606" s="11" t="s">
        <v>318</v>
      </c>
      <c r="T606" s="11" t="s">
        <v>319</v>
      </c>
      <c r="U606" s="11" t="s">
        <v>318</v>
      </c>
      <c r="V606" s="11" t="s">
        <v>318</v>
      </c>
      <c r="W606" s="11" t="s">
        <v>319</v>
      </c>
      <c r="X606" s="11" t="s">
        <v>318</v>
      </c>
      <c r="Y606" s="11" t="s">
        <v>319</v>
      </c>
      <c r="Z606" s="11" t="s">
        <v>318</v>
      </c>
      <c r="AA606" s="146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1</v>
      </c>
    </row>
    <row r="607" spans="1:65">
      <c r="A607" s="30"/>
      <c r="B607" s="19"/>
      <c r="C607" s="9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146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7">
        <v>1.9</v>
      </c>
      <c r="E608" s="215">
        <v>15.9</v>
      </c>
      <c r="F608" s="215">
        <v>13.9</v>
      </c>
      <c r="G608" s="224">
        <v>11.510141179427229</v>
      </c>
      <c r="H608" s="215">
        <v>15.28</v>
      </c>
      <c r="I608" s="215">
        <v>14.6</v>
      </c>
      <c r="J608" s="215">
        <v>15.400000000000002</v>
      </c>
      <c r="K608" s="215">
        <v>15.5</v>
      </c>
      <c r="L608" s="215">
        <v>14.14</v>
      </c>
      <c r="M608" s="215">
        <v>16.7</v>
      </c>
      <c r="N608" s="215">
        <v>16.2</v>
      </c>
      <c r="O608" s="215">
        <v>14.1</v>
      </c>
      <c r="P608" s="215">
        <v>14.92</v>
      </c>
      <c r="Q608" s="215">
        <v>13.5</v>
      </c>
      <c r="R608" s="215">
        <v>14.6</v>
      </c>
      <c r="S608" s="215">
        <v>15.5</v>
      </c>
      <c r="T608" s="224">
        <v>17.050775000000002</v>
      </c>
      <c r="U608" s="215">
        <v>14.61</v>
      </c>
      <c r="V608" s="215">
        <v>14.7</v>
      </c>
      <c r="W608" s="215">
        <v>16</v>
      </c>
      <c r="X608" s="215">
        <v>15.5</v>
      </c>
      <c r="Y608" s="215">
        <v>15.490895955234455</v>
      </c>
      <c r="Z608" s="215">
        <v>15.400000000000002</v>
      </c>
      <c r="AA608" s="216"/>
      <c r="AB608" s="217"/>
      <c r="AC608" s="217"/>
      <c r="AD608" s="217"/>
      <c r="AE608" s="217"/>
      <c r="AF608" s="217"/>
      <c r="AG608" s="217"/>
      <c r="AH608" s="217"/>
      <c r="AI608" s="217"/>
      <c r="AJ608" s="217"/>
      <c r="AK608" s="217"/>
      <c r="AL608" s="217"/>
      <c r="AM608" s="217"/>
      <c r="AN608" s="217"/>
      <c r="AO608" s="217"/>
      <c r="AP608" s="217"/>
      <c r="AQ608" s="217"/>
      <c r="AR608" s="217"/>
      <c r="AS608" s="217"/>
      <c r="AT608" s="217"/>
      <c r="AU608" s="217"/>
      <c r="AV608" s="217"/>
      <c r="AW608" s="217"/>
      <c r="AX608" s="217"/>
      <c r="AY608" s="217"/>
      <c r="AZ608" s="217"/>
      <c r="BA608" s="217"/>
      <c r="BB608" s="217"/>
      <c r="BC608" s="217"/>
      <c r="BD608" s="217"/>
      <c r="BE608" s="217"/>
      <c r="BF608" s="217"/>
      <c r="BG608" s="217"/>
      <c r="BH608" s="217"/>
      <c r="BI608" s="217"/>
      <c r="BJ608" s="217"/>
      <c r="BK608" s="217"/>
      <c r="BL608" s="217"/>
      <c r="BM608" s="218">
        <v>1</v>
      </c>
    </row>
    <row r="609" spans="1:65">
      <c r="A609" s="30"/>
      <c r="B609" s="19">
        <v>1</v>
      </c>
      <c r="C609" s="9">
        <v>2</v>
      </c>
      <c r="D609" s="219">
        <v>13.4</v>
      </c>
      <c r="E609" s="219">
        <v>14.8</v>
      </c>
      <c r="F609" s="219">
        <v>13.9</v>
      </c>
      <c r="G609" s="225">
        <v>12.255272611285937</v>
      </c>
      <c r="H609" s="219">
        <v>15.5</v>
      </c>
      <c r="I609" s="219">
        <v>14.8</v>
      </c>
      <c r="J609" s="219">
        <v>15.400000000000002</v>
      </c>
      <c r="K609" s="219">
        <v>15.2</v>
      </c>
      <c r="L609" s="219">
        <v>14.68</v>
      </c>
      <c r="M609" s="219">
        <v>16.3</v>
      </c>
      <c r="N609" s="219">
        <v>16.3</v>
      </c>
      <c r="O609" s="219">
        <v>14.28</v>
      </c>
      <c r="P609" s="219">
        <v>14.58</v>
      </c>
      <c r="Q609" s="219">
        <v>13.9</v>
      </c>
      <c r="R609" s="219">
        <v>14.7</v>
      </c>
      <c r="S609" s="226">
        <v>16.5</v>
      </c>
      <c r="T609" s="225">
        <v>16.99175</v>
      </c>
      <c r="U609" s="219">
        <v>14.91</v>
      </c>
      <c r="V609" s="219">
        <v>14.8</v>
      </c>
      <c r="W609" s="219">
        <v>15.5</v>
      </c>
      <c r="X609" s="219">
        <v>15.1</v>
      </c>
      <c r="Y609" s="226">
        <v>16.251412130860032</v>
      </c>
      <c r="Z609" s="219">
        <v>15.400000000000002</v>
      </c>
      <c r="AA609" s="216"/>
      <c r="AB609" s="217"/>
      <c r="AC609" s="217"/>
      <c r="AD609" s="217"/>
      <c r="AE609" s="217"/>
      <c r="AF609" s="217"/>
      <c r="AG609" s="217"/>
      <c r="AH609" s="217"/>
      <c r="AI609" s="217"/>
      <c r="AJ609" s="217"/>
      <c r="AK609" s="217"/>
      <c r="AL609" s="217"/>
      <c r="AM609" s="217"/>
      <c r="AN609" s="217"/>
      <c r="AO609" s="217"/>
      <c r="AP609" s="217"/>
      <c r="AQ609" s="217"/>
      <c r="AR609" s="217"/>
      <c r="AS609" s="217"/>
      <c r="AT609" s="217"/>
      <c r="AU609" s="217"/>
      <c r="AV609" s="217"/>
      <c r="AW609" s="217"/>
      <c r="AX609" s="217"/>
      <c r="AY609" s="217"/>
      <c r="AZ609" s="217"/>
      <c r="BA609" s="217"/>
      <c r="BB609" s="217"/>
      <c r="BC609" s="217"/>
      <c r="BD609" s="217"/>
      <c r="BE609" s="217"/>
      <c r="BF609" s="217"/>
      <c r="BG609" s="217"/>
      <c r="BH609" s="217"/>
      <c r="BI609" s="217"/>
      <c r="BJ609" s="217"/>
      <c r="BK609" s="217"/>
      <c r="BL609" s="217"/>
      <c r="BM609" s="218">
        <v>6</v>
      </c>
    </row>
    <row r="610" spans="1:65">
      <c r="A610" s="30"/>
      <c r="B610" s="19">
        <v>1</v>
      </c>
      <c r="C610" s="9">
        <v>3</v>
      </c>
      <c r="D610" s="219">
        <v>15.400000000000002</v>
      </c>
      <c r="E610" s="219">
        <v>15.400000000000002</v>
      </c>
      <c r="F610" s="219">
        <v>14.2</v>
      </c>
      <c r="G610" s="225">
        <v>10.985409009427229</v>
      </c>
      <c r="H610" s="219">
        <v>15.24</v>
      </c>
      <c r="I610" s="219">
        <v>14.9</v>
      </c>
      <c r="J610" s="219">
        <v>15.2</v>
      </c>
      <c r="K610" s="219">
        <v>15.400000000000002</v>
      </c>
      <c r="L610" s="219">
        <v>14.97</v>
      </c>
      <c r="M610" s="219">
        <v>16.100000000000001</v>
      </c>
      <c r="N610" s="219">
        <v>15.6</v>
      </c>
      <c r="O610" s="219">
        <v>14.21</v>
      </c>
      <c r="P610" s="219">
        <v>14.66</v>
      </c>
      <c r="Q610" s="219">
        <v>13.8</v>
      </c>
      <c r="R610" s="219">
        <v>14.7</v>
      </c>
      <c r="S610" s="219">
        <v>15</v>
      </c>
      <c r="T610" s="225">
        <v>16.967775</v>
      </c>
      <c r="U610" s="219">
        <v>15.12</v>
      </c>
      <c r="V610" s="219">
        <v>13.8</v>
      </c>
      <c r="W610" s="219">
        <v>15.5</v>
      </c>
      <c r="X610" s="219">
        <v>14.7</v>
      </c>
      <c r="Y610" s="219">
        <v>15.42453670480546</v>
      </c>
      <c r="Z610" s="219">
        <v>14.8</v>
      </c>
      <c r="AA610" s="216"/>
      <c r="AB610" s="217"/>
      <c r="AC610" s="217"/>
      <c r="AD610" s="217"/>
      <c r="AE610" s="217"/>
      <c r="AF610" s="217"/>
      <c r="AG610" s="217"/>
      <c r="AH610" s="217"/>
      <c r="AI610" s="217"/>
      <c r="AJ610" s="217"/>
      <c r="AK610" s="217"/>
      <c r="AL610" s="217"/>
      <c r="AM610" s="217"/>
      <c r="AN610" s="217"/>
      <c r="AO610" s="217"/>
      <c r="AP610" s="217"/>
      <c r="AQ610" s="217"/>
      <c r="AR610" s="217"/>
      <c r="AS610" s="217"/>
      <c r="AT610" s="217"/>
      <c r="AU610" s="217"/>
      <c r="AV610" s="217"/>
      <c r="AW610" s="217"/>
      <c r="AX610" s="217"/>
      <c r="AY610" s="217"/>
      <c r="AZ610" s="217"/>
      <c r="BA610" s="217"/>
      <c r="BB610" s="217"/>
      <c r="BC610" s="217"/>
      <c r="BD610" s="217"/>
      <c r="BE610" s="217"/>
      <c r="BF610" s="217"/>
      <c r="BG610" s="217"/>
      <c r="BH610" s="217"/>
      <c r="BI610" s="217"/>
      <c r="BJ610" s="217"/>
      <c r="BK610" s="217"/>
      <c r="BL610" s="217"/>
      <c r="BM610" s="218">
        <v>16</v>
      </c>
    </row>
    <row r="611" spans="1:65">
      <c r="A611" s="30"/>
      <c r="B611" s="19">
        <v>1</v>
      </c>
      <c r="C611" s="9">
        <v>4</v>
      </c>
      <c r="D611" s="219">
        <v>14.7</v>
      </c>
      <c r="E611" s="219">
        <v>15</v>
      </c>
      <c r="F611" s="219">
        <v>14</v>
      </c>
      <c r="G611" s="225">
        <v>12.239707069427229</v>
      </c>
      <c r="H611" s="219">
        <v>15.16</v>
      </c>
      <c r="I611" s="219">
        <v>15</v>
      </c>
      <c r="J611" s="219">
        <v>15.9</v>
      </c>
      <c r="K611" s="219">
        <v>15.2</v>
      </c>
      <c r="L611" s="219">
        <v>15.26</v>
      </c>
      <c r="M611" s="219">
        <v>16.100000000000001</v>
      </c>
      <c r="N611" s="219">
        <v>15.6</v>
      </c>
      <c r="O611" s="219">
        <v>14.37</v>
      </c>
      <c r="P611" s="219">
        <v>15.17</v>
      </c>
      <c r="Q611" s="219">
        <v>13.7</v>
      </c>
      <c r="R611" s="219">
        <v>14.7</v>
      </c>
      <c r="S611" s="219">
        <v>15.299999999999999</v>
      </c>
      <c r="T611" s="225">
        <v>16.957174999999999</v>
      </c>
      <c r="U611" s="219">
        <v>15.299999999999999</v>
      </c>
      <c r="V611" s="219">
        <v>14.4</v>
      </c>
      <c r="W611" s="219">
        <v>15.8</v>
      </c>
      <c r="X611" s="219">
        <v>14.2</v>
      </c>
      <c r="Y611" s="219">
        <v>15.682706346329111</v>
      </c>
      <c r="Z611" s="219">
        <v>14.7</v>
      </c>
      <c r="AA611" s="216"/>
      <c r="AB611" s="217"/>
      <c r="AC611" s="217"/>
      <c r="AD611" s="217"/>
      <c r="AE611" s="217"/>
      <c r="AF611" s="217"/>
      <c r="AG611" s="217"/>
      <c r="AH611" s="217"/>
      <c r="AI611" s="217"/>
      <c r="AJ611" s="217"/>
      <c r="AK611" s="217"/>
      <c r="AL611" s="217"/>
      <c r="AM611" s="217"/>
      <c r="AN611" s="217"/>
      <c r="AO611" s="217"/>
      <c r="AP611" s="217"/>
      <c r="AQ611" s="217"/>
      <c r="AR611" s="217"/>
      <c r="AS611" s="217"/>
      <c r="AT611" s="217"/>
      <c r="AU611" s="217"/>
      <c r="AV611" s="217"/>
      <c r="AW611" s="217"/>
      <c r="AX611" s="217"/>
      <c r="AY611" s="217"/>
      <c r="AZ611" s="217"/>
      <c r="BA611" s="217"/>
      <c r="BB611" s="217"/>
      <c r="BC611" s="217"/>
      <c r="BD611" s="217"/>
      <c r="BE611" s="217"/>
      <c r="BF611" s="217"/>
      <c r="BG611" s="217"/>
      <c r="BH611" s="217"/>
      <c r="BI611" s="217"/>
      <c r="BJ611" s="217"/>
      <c r="BK611" s="217"/>
      <c r="BL611" s="217"/>
      <c r="BM611" s="218">
        <v>14.990197853187944</v>
      </c>
    </row>
    <row r="612" spans="1:65">
      <c r="A612" s="30"/>
      <c r="B612" s="19">
        <v>1</v>
      </c>
      <c r="C612" s="9">
        <v>5</v>
      </c>
      <c r="D612" s="219">
        <v>13.7</v>
      </c>
      <c r="E612" s="219">
        <v>14.4</v>
      </c>
      <c r="F612" s="219">
        <v>13.9</v>
      </c>
      <c r="G612" s="225">
        <v>11.410366419427229</v>
      </c>
      <c r="H612" s="219">
        <v>15.31</v>
      </c>
      <c r="I612" s="219">
        <v>14.7</v>
      </c>
      <c r="J612" s="219">
        <v>16.100000000000001</v>
      </c>
      <c r="K612" s="219">
        <v>15.400000000000002</v>
      </c>
      <c r="L612" s="219">
        <v>14.41</v>
      </c>
      <c r="M612" s="219">
        <v>16.100000000000001</v>
      </c>
      <c r="N612" s="219">
        <v>15.8</v>
      </c>
      <c r="O612" s="219">
        <v>14.41</v>
      </c>
      <c r="P612" s="219">
        <v>14.97</v>
      </c>
      <c r="Q612" s="219">
        <v>14</v>
      </c>
      <c r="R612" s="219">
        <v>14.6</v>
      </c>
      <c r="S612" s="219">
        <v>15</v>
      </c>
      <c r="T612" s="225">
        <v>17.037175000000001</v>
      </c>
      <c r="U612" s="219">
        <v>14.09</v>
      </c>
      <c r="V612" s="219">
        <v>14.4</v>
      </c>
      <c r="W612" s="219">
        <v>15.7</v>
      </c>
      <c r="X612" s="219">
        <v>14.6</v>
      </c>
      <c r="Y612" s="219">
        <v>15.434075306375723</v>
      </c>
      <c r="Z612" s="219">
        <v>14.7</v>
      </c>
      <c r="AA612" s="216"/>
      <c r="AB612" s="217"/>
      <c r="AC612" s="217"/>
      <c r="AD612" s="217"/>
      <c r="AE612" s="217"/>
      <c r="AF612" s="217"/>
      <c r="AG612" s="217"/>
      <c r="AH612" s="217"/>
      <c r="AI612" s="217"/>
      <c r="AJ612" s="217"/>
      <c r="AK612" s="217"/>
      <c r="AL612" s="217"/>
      <c r="AM612" s="217"/>
      <c r="AN612" s="217"/>
      <c r="AO612" s="217"/>
      <c r="AP612" s="217"/>
      <c r="AQ612" s="217"/>
      <c r="AR612" s="217"/>
      <c r="AS612" s="217"/>
      <c r="AT612" s="217"/>
      <c r="AU612" s="217"/>
      <c r="AV612" s="217"/>
      <c r="AW612" s="217"/>
      <c r="AX612" s="217"/>
      <c r="AY612" s="217"/>
      <c r="AZ612" s="217"/>
      <c r="BA612" s="217"/>
      <c r="BB612" s="217"/>
      <c r="BC612" s="217"/>
      <c r="BD612" s="217"/>
      <c r="BE612" s="217"/>
      <c r="BF612" s="217"/>
      <c r="BG612" s="217"/>
      <c r="BH612" s="217"/>
      <c r="BI612" s="217"/>
      <c r="BJ612" s="217"/>
      <c r="BK612" s="217"/>
      <c r="BL612" s="217"/>
      <c r="BM612" s="218">
        <v>45</v>
      </c>
    </row>
    <row r="613" spans="1:65">
      <c r="A613" s="30"/>
      <c r="B613" s="19">
        <v>1</v>
      </c>
      <c r="C613" s="9">
        <v>6</v>
      </c>
      <c r="D613" s="219">
        <v>14.5</v>
      </c>
      <c r="E613" s="219">
        <v>14.9</v>
      </c>
      <c r="F613" s="219">
        <v>14</v>
      </c>
      <c r="G613" s="225">
        <v>12.429389629427229</v>
      </c>
      <c r="H613" s="219">
        <v>15.570000000000002</v>
      </c>
      <c r="I613" s="219">
        <v>15.2</v>
      </c>
      <c r="J613" s="219">
        <v>16.100000000000001</v>
      </c>
      <c r="K613" s="219">
        <v>15.400000000000002</v>
      </c>
      <c r="L613" s="219">
        <v>14.61</v>
      </c>
      <c r="M613" s="219">
        <v>16.399999999999999</v>
      </c>
      <c r="N613" s="219">
        <v>16.3</v>
      </c>
      <c r="O613" s="219">
        <v>14.13</v>
      </c>
      <c r="P613" s="219">
        <v>14.86</v>
      </c>
      <c r="Q613" s="219">
        <v>13.8</v>
      </c>
      <c r="R613" s="219">
        <v>14.6</v>
      </c>
      <c r="S613" s="219">
        <v>15.400000000000002</v>
      </c>
      <c r="T613" s="225">
        <v>16.925775000000002</v>
      </c>
      <c r="U613" s="219">
        <v>14.65</v>
      </c>
      <c r="V613" s="219">
        <v>15.2</v>
      </c>
      <c r="W613" s="219">
        <v>15.8</v>
      </c>
      <c r="X613" s="219">
        <v>15.299999999999999</v>
      </c>
      <c r="Y613" s="219">
        <v>15.396893605322807</v>
      </c>
      <c r="Z613" s="219">
        <v>15.1</v>
      </c>
      <c r="AA613" s="216"/>
      <c r="AB613" s="217"/>
      <c r="AC613" s="217"/>
      <c r="AD613" s="217"/>
      <c r="AE613" s="217"/>
      <c r="AF613" s="217"/>
      <c r="AG613" s="217"/>
      <c r="AH613" s="217"/>
      <c r="AI613" s="217"/>
      <c r="AJ613" s="217"/>
      <c r="AK613" s="217"/>
      <c r="AL613" s="217"/>
      <c r="AM613" s="217"/>
      <c r="AN613" s="217"/>
      <c r="AO613" s="217"/>
      <c r="AP613" s="217"/>
      <c r="AQ613" s="217"/>
      <c r="AR613" s="217"/>
      <c r="AS613" s="217"/>
      <c r="AT613" s="217"/>
      <c r="AU613" s="217"/>
      <c r="AV613" s="217"/>
      <c r="AW613" s="217"/>
      <c r="AX613" s="217"/>
      <c r="AY613" s="217"/>
      <c r="AZ613" s="217"/>
      <c r="BA613" s="217"/>
      <c r="BB613" s="217"/>
      <c r="BC613" s="217"/>
      <c r="BD613" s="217"/>
      <c r="BE613" s="217"/>
      <c r="BF613" s="217"/>
      <c r="BG613" s="217"/>
      <c r="BH613" s="217"/>
      <c r="BI613" s="217"/>
      <c r="BJ613" s="217"/>
      <c r="BK613" s="217"/>
      <c r="BL613" s="217"/>
      <c r="BM613" s="220"/>
    </row>
    <row r="614" spans="1:65">
      <c r="A614" s="30"/>
      <c r="B614" s="20" t="s">
        <v>274</v>
      </c>
      <c r="C614" s="12"/>
      <c r="D614" s="221">
        <v>12.266666666666667</v>
      </c>
      <c r="E614" s="221">
        <v>15.06666666666667</v>
      </c>
      <c r="F614" s="221">
        <v>13.983333333333334</v>
      </c>
      <c r="G614" s="221">
        <v>11.805047653070346</v>
      </c>
      <c r="H614" s="221">
        <v>15.343333333333335</v>
      </c>
      <c r="I614" s="221">
        <v>14.866666666666667</v>
      </c>
      <c r="J614" s="221">
        <v>15.683333333333332</v>
      </c>
      <c r="K614" s="221">
        <v>15.350000000000001</v>
      </c>
      <c r="L614" s="221">
        <v>14.678333333333333</v>
      </c>
      <c r="M614" s="221">
        <v>16.283333333333335</v>
      </c>
      <c r="N614" s="221">
        <v>15.966666666666667</v>
      </c>
      <c r="O614" s="221">
        <v>14.25</v>
      </c>
      <c r="P614" s="221">
        <v>14.86</v>
      </c>
      <c r="Q614" s="221">
        <v>13.783333333333333</v>
      </c>
      <c r="R614" s="221">
        <v>14.649999999999999</v>
      </c>
      <c r="S614" s="221">
        <v>15.450000000000001</v>
      </c>
      <c r="T614" s="221">
        <v>16.988404166666669</v>
      </c>
      <c r="U614" s="221">
        <v>14.780000000000001</v>
      </c>
      <c r="V614" s="221">
        <v>14.549999999999999</v>
      </c>
      <c r="W614" s="221">
        <v>15.716666666666667</v>
      </c>
      <c r="X614" s="221">
        <v>14.899999999999999</v>
      </c>
      <c r="Y614" s="221">
        <v>15.613420008154598</v>
      </c>
      <c r="Z614" s="221">
        <v>15.016666666666667</v>
      </c>
      <c r="AA614" s="216"/>
      <c r="AB614" s="217"/>
      <c r="AC614" s="217"/>
      <c r="AD614" s="217"/>
      <c r="AE614" s="217"/>
      <c r="AF614" s="217"/>
      <c r="AG614" s="217"/>
      <c r="AH614" s="217"/>
      <c r="AI614" s="217"/>
      <c r="AJ614" s="217"/>
      <c r="AK614" s="217"/>
      <c r="AL614" s="217"/>
      <c r="AM614" s="217"/>
      <c r="AN614" s="217"/>
      <c r="AO614" s="217"/>
      <c r="AP614" s="217"/>
      <c r="AQ614" s="217"/>
      <c r="AR614" s="217"/>
      <c r="AS614" s="217"/>
      <c r="AT614" s="217"/>
      <c r="AU614" s="217"/>
      <c r="AV614" s="217"/>
      <c r="AW614" s="217"/>
      <c r="AX614" s="217"/>
      <c r="AY614" s="217"/>
      <c r="AZ614" s="217"/>
      <c r="BA614" s="217"/>
      <c r="BB614" s="217"/>
      <c r="BC614" s="217"/>
      <c r="BD614" s="217"/>
      <c r="BE614" s="217"/>
      <c r="BF614" s="217"/>
      <c r="BG614" s="217"/>
      <c r="BH614" s="217"/>
      <c r="BI614" s="217"/>
      <c r="BJ614" s="217"/>
      <c r="BK614" s="217"/>
      <c r="BL614" s="217"/>
      <c r="BM614" s="220"/>
    </row>
    <row r="615" spans="1:65">
      <c r="A615" s="30"/>
      <c r="B615" s="3" t="s">
        <v>275</v>
      </c>
      <c r="C615" s="29"/>
      <c r="D615" s="219">
        <v>14.1</v>
      </c>
      <c r="E615" s="219">
        <v>14.95</v>
      </c>
      <c r="F615" s="219">
        <v>13.95</v>
      </c>
      <c r="G615" s="219">
        <v>11.874924124427229</v>
      </c>
      <c r="H615" s="219">
        <v>15.295</v>
      </c>
      <c r="I615" s="219">
        <v>14.850000000000001</v>
      </c>
      <c r="J615" s="219">
        <v>15.650000000000002</v>
      </c>
      <c r="K615" s="219">
        <v>15.400000000000002</v>
      </c>
      <c r="L615" s="219">
        <v>14.645</v>
      </c>
      <c r="M615" s="219">
        <v>16.200000000000003</v>
      </c>
      <c r="N615" s="219">
        <v>16</v>
      </c>
      <c r="O615" s="219">
        <v>14.245000000000001</v>
      </c>
      <c r="P615" s="219">
        <v>14.89</v>
      </c>
      <c r="Q615" s="219">
        <v>13.8</v>
      </c>
      <c r="R615" s="219">
        <v>14.649999999999999</v>
      </c>
      <c r="S615" s="219">
        <v>15.350000000000001</v>
      </c>
      <c r="T615" s="219">
        <v>16.9797625</v>
      </c>
      <c r="U615" s="219">
        <v>14.780000000000001</v>
      </c>
      <c r="V615" s="219">
        <v>14.55</v>
      </c>
      <c r="W615" s="219">
        <v>15.75</v>
      </c>
      <c r="X615" s="219">
        <v>14.899999999999999</v>
      </c>
      <c r="Y615" s="219">
        <v>15.462485630805089</v>
      </c>
      <c r="Z615" s="219">
        <v>14.95</v>
      </c>
      <c r="AA615" s="216"/>
      <c r="AB615" s="217"/>
      <c r="AC615" s="217"/>
      <c r="AD615" s="217"/>
      <c r="AE615" s="217"/>
      <c r="AF615" s="217"/>
      <c r="AG615" s="217"/>
      <c r="AH615" s="217"/>
      <c r="AI615" s="217"/>
      <c r="AJ615" s="217"/>
      <c r="AK615" s="217"/>
      <c r="AL615" s="217"/>
      <c r="AM615" s="217"/>
      <c r="AN615" s="217"/>
      <c r="AO615" s="217"/>
      <c r="AP615" s="217"/>
      <c r="AQ615" s="217"/>
      <c r="AR615" s="217"/>
      <c r="AS615" s="217"/>
      <c r="AT615" s="217"/>
      <c r="AU615" s="217"/>
      <c r="AV615" s="217"/>
      <c r="AW615" s="217"/>
      <c r="AX615" s="217"/>
      <c r="AY615" s="217"/>
      <c r="AZ615" s="217"/>
      <c r="BA615" s="217"/>
      <c r="BB615" s="217"/>
      <c r="BC615" s="217"/>
      <c r="BD615" s="217"/>
      <c r="BE615" s="217"/>
      <c r="BF615" s="217"/>
      <c r="BG615" s="217"/>
      <c r="BH615" s="217"/>
      <c r="BI615" s="217"/>
      <c r="BJ615" s="217"/>
      <c r="BK615" s="217"/>
      <c r="BL615" s="217"/>
      <c r="BM615" s="220"/>
    </row>
    <row r="616" spans="1:65">
      <c r="A616" s="30"/>
      <c r="B616" s="3" t="s">
        <v>276</v>
      </c>
      <c r="C616" s="29"/>
      <c r="D616" s="24">
        <v>5.1290025021115619</v>
      </c>
      <c r="E616" s="24">
        <v>0.52025634707004476</v>
      </c>
      <c r="F616" s="24">
        <v>0.1169045194450008</v>
      </c>
      <c r="G616" s="24">
        <v>0.58240618733130833</v>
      </c>
      <c r="H616" s="24">
        <v>0.15832456116050611</v>
      </c>
      <c r="I616" s="24">
        <v>0.21602468994692864</v>
      </c>
      <c r="J616" s="24">
        <v>0.3970726214015099</v>
      </c>
      <c r="K616" s="24">
        <v>0.12247448713915977</v>
      </c>
      <c r="L616" s="24">
        <v>0.39746278651801675</v>
      </c>
      <c r="M616" s="24">
        <v>0.24013884872437066</v>
      </c>
      <c r="N616" s="24">
        <v>0.33862466931200813</v>
      </c>
      <c r="O616" s="24">
        <v>0.12601587201618666</v>
      </c>
      <c r="P616" s="24">
        <v>0.21456933611306162</v>
      </c>
      <c r="Q616" s="24">
        <v>0.17224014243685098</v>
      </c>
      <c r="R616" s="24">
        <v>5.4772255750516419E-2</v>
      </c>
      <c r="S616" s="24">
        <v>0.5540758070878028</v>
      </c>
      <c r="T616" s="24">
        <v>4.8172908404690511E-2</v>
      </c>
      <c r="U616" s="24">
        <v>0.4300697617828993</v>
      </c>
      <c r="V616" s="24">
        <v>0.47222875812470333</v>
      </c>
      <c r="W616" s="24">
        <v>0.19407902170679528</v>
      </c>
      <c r="X616" s="24">
        <v>0.48579831205964491</v>
      </c>
      <c r="Y616" s="24">
        <v>0.32911146935325969</v>
      </c>
      <c r="Z616" s="24">
        <v>0.33115957885386227</v>
      </c>
      <c r="AA616" s="146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3" t="s">
        <v>86</v>
      </c>
      <c r="C617" s="29"/>
      <c r="D617" s="13">
        <v>0.418125203976486</v>
      </c>
      <c r="E617" s="13">
        <v>3.4530288522348095E-2</v>
      </c>
      <c r="F617" s="13">
        <v>8.3602755264601276E-3</v>
      </c>
      <c r="G617" s="13">
        <v>4.9335352507436231E-2</v>
      </c>
      <c r="H617" s="13">
        <v>1.0318785215761857E-2</v>
      </c>
      <c r="I617" s="13">
        <v>1.4530808740824797E-2</v>
      </c>
      <c r="J617" s="13">
        <v>2.5318126763114342E-2</v>
      </c>
      <c r="K617" s="13">
        <v>7.9787939504338615E-3</v>
      </c>
      <c r="L617" s="13">
        <v>2.7078195970342916E-2</v>
      </c>
      <c r="M617" s="13">
        <v>1.4747523974884583E-2</v>
      </c>
      <c r="N617" s="13">
        <v>2.1208225635407606E-2</v>
      </c>
      <c r="O617" s="13">
        <v>8.8432190888552038E-3</v>
      </c>
      <c r="P617" s="13">
        <v>1.4439390047985305E-2</v>
      </c>
      <c r="Q617" s="13">
        <v>1.2496261845478911E-2</v>
      </c>
      <c r="R617" s="13">
        <v>3.7387205290454898E-3</v>
      </c>
      <c r="S617" s="13">
        <v>3.5862511785618299E-2</v>
      </c>
      <c r="T617" s="13">
        <v>2.8356347030647918E-3</v>
      </c>
      <c r="U617" s="13">
        <v>2.9098089430507394E-2</v>
      </c>
      <c r="V617" s="13">
        <v>3.245558475083872E-2</v>
      </c>
      <c r="W617" s="13">
        <v>1.2348612197675203E-2</v>
      </c>
      <c r="X617" s="13">
        <v>3.2603913561049996E-2</v>
      </c>
      <c r="Y617" s="13">
        <v>2.1078755915191604E-2</v>
      </c>
      <c r="Z617" s="13">
        <v>2.2052802143431447E-2</v>
      </c>
      <c r="AA617" s="146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3" t="s">
        <v>277</v>
      </c>
      <c r="C618" s="29"/>
      <c r="D618" s="13">
        <v>-0.18168747425452203</v>
      </c>
      <c r="E618" s="13">
        <v>5.1012544482502697E-3</v>
      </c>
      <c r="F618" s="13">
        <v>-6.7168194156989158E-2</v>
      </c>
      <c r="G618" s="13">
        <v>-0.21248219878833796</v>
      </c>
      <c r="H618" s="13">
        <v>2.3557759784357479E-2</v>
      </c>
      <c r="I618" s="13">
        <v>-8.2407976019479579E-3</v>
      </c>
      <c r="J618" s="13">
        <v>4.6239248269693833E-2</v>
      </c>
      <c r="K618" s="13">
        <v>2.4002494852697343E-2</v>
      </c>
      <c r="L618" s="13">
        <v>-2.0804563282551092E-2</v>
      </c>
      <c r="M618" s="13">
        <v>8.6265404420287961E-2</v>
      </c>
      <c r="N618" s="13">
        <v>6.5140488674141128E-2</v>
      </c>
      <c r="O618" s="13">
        <v>-4.9378791423391855E-2</v>
      </c>
      <c r="P618" s="13">
        <v>-8.6855326702879321E-3</v>
      </c>
      <c r="Q618" s="13">
        <v>-8.0510246207187164E-2</v>
      </c>
      <c r="R618" s="13">
        <v>-2.2694687322995954E-2</v>
      </c>
      <c r="S618" s="13">
        <v>3.0673520877796179E-2</v>
      </c>
      <c r="T618" s="13">
        <v>0.13330086320733714</v>
      </c>
      <c r="U618" s="13">
        <v>-1.4022353490367068E-2</v>
      </c>
      <c r="V618" s="13">
        <v>-2.9365713348094902E-2</v>
      </c>
      <c r="W618" s="13">
        <v>4.8462923611393594E-2</v>
      </c>
      <c r="X618" s="13">
        <v>-6.0171222602484198E-3</v>
      </c>
      <c r="Y618" s="13">
        <v>4.1575312152008381E-2</v>
      </c>
      <c r="Z618" s="13">
        <v>1.7657414357006296E-3</v>
      </c>
      <c r="AA618" s="146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46" t="s">
        <v>278</v>
      </c>
      <c r="C619" s="47"/>
      <c r="D619" s="45">
        <v>3.23</v>
      </c>
      <c r="E619" s="45">
        <v>0.2</v>
      </c>
      <c r="F619" s="45">
        <v>1.1200000000000001</v>
      </c>
      <c r="G619" s="45">
        <v>3.79</v>
      </c>
      <c r="H619" s="45">
        <v>0.54</v>
      </c>
      <c r="I619" s="45">
        <v>0.04</v>
      </c>
      <c r="J619" s="45">
        <v>0.96</v>
      </c>
      <c r="K619" s="45">
        <v>0.55000000000000004</v>
      </c>
      <c r="L619" s="45">
        <v>0.27</v>
      </c>
      <c r="M619" s="45">
        <v>1.7</v>
      </c>
      <c r="N619" s="45">
        <v>1.31</v>
      </c>
      <c r="O619" s="45">
        <v>0.8</v>
      </c>
      <c r="P619" s="45">
        <v>0.05</v>
      </c>
      <c r="Q619" s="45">
        <v>1.37</v>
      </c>
      <c r="R619" s="45">
        <v>0.31</v>
      </c>
      <c r="S619" s="45">
        <v>0.67</v>
      </c>
      <c r="T619" s="45">
        <v>2.56</v>
      </c>
      <c r="U619" s="45">
        <v>0.15</v>
      </c>
      <c r="V619" s="45">
        <v>0.43</v>
      </c>
      <c r="W619" s="45">
        <v>1</v>
      </c>
      <c r="X619" s="45">
        <v>0</v>
      </c>
      <c r="Y619" s="45">
        <v>0.87</v>
      </c>
      <c r="Z619" s="45">
        <v>0.14000000000000001</v>
      </c>
      <c r="AA619" s="146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B620" s="31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BM620" s="55"/>
    </row>
    <row r="621" spans="1:65" ht="15">
      <c r="B621" s="8" t="s">
        <v>548</v>
      </c>
      <c r="BM621" s="28" t="s">
        <v>66</v>
      </c>
    </row>
    <row r="622" spans="1:65" ht="15">
      <c r="A622" s="25" t="s">
        <v>31</v>
      </c>
      <c r="B622" s="18" t="s">
        <v>110</v>
      </c>
      <c r="C622" s="15" t="s">
        <v>111</v>
      </c>
      <c r="D622" s="16" t="s">
        <v>237</v>
      </c>
      <c r="E622" s="17" t="s">
        <v>237</v>
      </c>
      <c r="F622" s="17" t="s">
        <v>237</v>
      </c>
      <c r="G622" s="17" t="s">
        <v>237</v>
      </c>
      <c r="H622" s="17" t="s">
        <v>237</v>
      </c>
      <c r="I622" s="17" t="s">
        <v>237</v>
      </c>
      <c r="J622" s="17" t="s">
        <v>237</v>
      </c>
      <c r="K622" s="17" t="s">
        <v>237</v>
      </c>
      <c r="L622" s="17" t="s">
        <v>237</v>
      </c>
      <c r="M622" s="17" t="s">
        <v>237</v>
      </c>
      <c r="N622" s="146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 t="s">
        <v>238</v>
      </c>
      <c r="C623" s="9" t="s">
        <v>238</v>
      </c>
      <c r="D623" s="144" t="s">
        <v>244</v>
      </c>
      <c r="E623" s="145" t="s">
        <v>246</v>
      </c>
      <c r="F623" s="145" t="s">
        <v>251</v>
      </c>
      <c r="G623" s="145" t="s">
        <v>252</v>
      </c>
      <c r="H623" s="145" t="s">
        <v>253</v>
      </c>
      <c r="I623" s="145" t="s">
        <v>255</v>
      </c>
      <c r="J623" s="145" t="s">
        <v>256</v>
      </c>
      <c r="K623" s="145" t="s">
        <v>257</v>
      </c>
      <c r="L623" s="145" t="s">
        <v>259</v>
      </c>
      <c r="M623" s="145" t="s">
        <v>261</v>
      </c>
      <c r="N623" s="146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 t="s">
        <v>3</v>
      </c>
    </row>
    <row r="624" spans="1:65">
      <c r="A624" s="30"/>
      <c r="B624" s="19"/>
      <c r="C624" s="9"/>
      <c r="D624" s="10" t="s">
        <v>319</v>
      </c>
      <c r="E624" s="11" t="s">
        <v>319</v>
      </c>
      <c r="F624" s="11" t="s">
        <v>319</v>
      </c>
      <c r="G624" s="11" t="s">
        <v>319</v>
      </c>
      <c r="H624" s="11" t="s">
        <v>319</v>
      </c>
      <c r="I624" s="11" t="s">
        <v>318</v>
      </c>
      <c r="J624" s="11" t="s">
        <v>319</v>
      </c>
      <c r="K624" s="11" t="s">
        <v>318</v>
      </c>
      <c r="L624" s="11" t="s">
        <v>319</v>
      </c>
      <c r="M624" s="11" t="s">
        <v>319</v>
      </c>
      <c r="N624" s="146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</v>
      </c>
    </row>
    <row r="625" spans="1:65">
      <c r="A625" s="30"/>
      <c r="B625" s="19"/>
      <c r="C625" s="9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146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2</v>
      </c>
    </row>
    <row r="626" spans="1:65">
      <c r="A626" s="30"/>
      <c r="B626" s="18">
        <v>1</v>
      </c>
      <c r="C626" s="14">
        <v>1</v>
      </c>
      <c r="D626" s="215">
        <v>33.450000000000003</v>
      </c>
      <c r="E626" s="215">
        <v>32.5</v>
      </c>
      <c r="F626" s="215">
        <v>34.200000000000003</v>
      </c>
      <c r="G626" s="227">
        <v>39.1</v>
      </c>
      <c r="H626" s="215">
        <v>31.2</v>
      </c>
      <c r="I626" s="215">
        <v>32.5</v>
      </c>
      <c r="J626" s="215">
        <v>34.589629326930996</v>
      </c>
      <c r="K626" s="215">
        <v>32.79</v>
      </c>
      <c r="L626" s="215">
        <v>35.9</v>
      </c>
      <c r="M626" s="215">
        <v>33.753940665563825</v>
      </c>
      <c r="N626" s="216"/>
      <c r="O626" s="217"/>
      <c r="P626" s="217"/>
      <c r="Q626" s="217"/>
      <c r="R626" s="217"/>
      <c r="S626" s="217"/>
      <c r="T626" s="217"/>
      <c r="U626" s="217"/>
      <c r="V626" s="217"/>
      <c r="W626" s="217"/>
      <c r="X626" s="217"/>
      <c r="Y626" s="217"/>
      <c r="Z626" s="217"/>
      <c r="AA626" s="217"/>
      <c r="AB626" s="217"/>
      <c r="AC626" s="217"/>
      <c r="AD626" s="217"/>
      <c r="AE626" s="217"/>
      <c r="AF626" s="217"/>
      <c r="AG626" s="217"/>
      <c r="AH626" s="217"/>
      <c r="AI626" s="217"/>
      <c r="AJ626" s="217"/>
      <c r="AK626" s="217"/>
      <c r="AL626" s="217"/>
      <c r="AM626" s="217"/>
      <c r="AN626" s="217"/>
      <c r="AO626" s="217"/>
      <c r="AP626" s="217"/>
      <c r="AQ626" s="217"/>
      <c r="AR626" s="217"/>
      <c r="AS626" s="217"/>
      <c r="AT626" s="217"/>
      <c r="AU626" s="217"/>
      <c r="AV626" s="217"/>
      <c r="AW626" s="217"/>
      <c r="AX626" s="217"/>
      <c r="AY626" s="217"/>
      <c r="AZ626" s="217"/>
      <c r="BA626" s="217"/>
      <c r="BB626" s="217"/>
      <c r="BC626" s="217"/>
      <c r="BD626" s="217"/>
      <c r="BE626" s="217"/>
      <c r="BF626" s="217"/>
      <c r="BG626" s="217"/>
      <c r="BH626" s="217"/>
      <c r="BI626" s="217"/>
      <c r="BJ626" s="217"/>
      <c r="BK626" s="217"/>
      <c r="BL626" s="217"/>
      <c r="BM626" s="218">
        <v>1</v>
      </c>
    </row>
    <row r="627" spans="1:65">
      <c r="A627" s="30"/>
      <c r="B627" s="19">
        <v>1</v>
      </c>
      <c r="C627" s="9">
        <v>2</v>
      </c>
      <c r="D627" s="219">
        <v>33.43</v>
      </c>
      <c r="E627" s="219">
        <v>34</v>
      </c>
      <c r="F627" s="219">
        <v>34.9</v>
      </c>
      <c r="G627" s="219">
        <v>31.7</v>
      </c>
      <c r="H627" s="219">
        <v>32.799999999999997</v>
      </c>
      <c r="I627" s="219">
        <v>35.5</v>
      </c>
      <c r="J627" s="219">
        <v>34.603569028341255</v>
      </c>
      <c r="K627" s="219">
        <v>32.69</v>
      </c>
      <c r="L627" s="219">
        <v>34.9</v>
      </c>
      <c r="M627" s="219">
        <v>33.652169826711031</v>
      </c>
      <c r="N627" s="216"/>
      <c r="O627" s="217"/>
      <c r="P627" s="217"/>
      <c r="Q627" s="217"/>
      <c r="R627" s="217"/>
      <c r="S627" s="217"/>
      <c r="T627" s="217"/>
      <c r="U627" s="217"/>
      <c r="V627" s="217"/>
      <c r="W627" s="217"/>
      <c r="X627" s="217"/>
      <c r="Y627" s="217"/>
      <c r="Z627" s="217"/>
      <c r="AA627" s="217"/>
      <c r="AB627" s="217"/>
      <c r="AC627" s="217"/>
      <c r="AD627" s="217"/>
      <c r="AE627" s="217"/>
      <c r="AF627" s="217"/>
      <c r="AG627" s="217"/>
      <c r="AH627" s="217"/>
      <c r="AI627" s="217"/>
      <c r="AJ627" s="217"/>
      <c r="AK627" s="217"/>
      <c r="AL627" s="217"/>
      <c r="AM627" s="217"/>
      <c r="AN627" s="217"/>
      <c r="AO627" s="217"/>
      <c r="AP627" s="217"/>
      <c r="AQ627" s="217"/>
      <c r="AR627" s="217"/>
      <c r="AS627" s="217"/>
      <c r="AT627" s="217"/>
      <c r="AU627" s="217"/>
      <c r="AV627" s="217"/>
      <c r="AW627" s="217"/>
      <c r="AX627" s="217"/>
      <c r="AY627" s="217"/>
      <c r="AZ627" s="217"/>
      <c r="BA627" s="217"/>
      <c r="BB627" s="217"/>
      <c r="BC627" s="217"/>
      <c r="BD627" s="217"/>
      <c r="BE627" s="217"/>
      <c r="BF627" s="217"/>
      <c r="BG627" s="217"/>
      <c r="BH627" s="217"/>
      <c r="BI627" s="217"/>
      <c r="BJ627" s="217"/>
      <c r="BK627" s="217"/>
      <c r="BL627" s="217"/>
      <c r="BM627" s="218">
        <v>28</v>
      </c>
    </row>
    <row r="628" spans="1:65">
      <c r="A628" s="30"/>
      <c r="B628" s="19">
        <v>1</v>
      </c>
      <c r="C628" s="9">
        <v>3</v>
      </c>
      <c r="D628" s="219">
        <v>33.83</v>
      </c>
      <c r="E628" s="219">
        <v>33.4</v>
      </c>
      <c r="F628" s="219">
        <v>34.799999999999997</v>
      </c>
      <c r="G628" s="226">
        <v>39.1</v>
      </c>
      <c r="H628" s="219">
        <v>32.5</v>
      </c>
      <c r="I628" s="219">
        <v>33</v>
      </c>
      <c r="J628" s="219">
        <v>34.731187748540343</v>
      </c>
      <c r="K628" s="219">
        <v>32.950000000000003</v>
      </c>
      <c r="L628" s="219">
        <v>35.4</v>
      </c>
      <c r="M628" s="219">
        <v>33.082968696769257</v>
      </c>
      <c r="N628" s="216"/>
      <c r="O628" s="217"/>
      <c r="P628" s="217"/>
      <c r="Q628" s="217"/>
      <c r="R628" s="217"/>
      <c r="S628" s="217"/>
      <c r="T628" s="217"/>
      <c r="U628" s="217"/>
      <c r="V628" s="217"/>
      <c r="W628" s="217"/>
      <c r="X628" s="217"/>
      <c r="Y628" s="217"/>
      <c r="Z628" s="217"/>
      <c r="AA628" s="217"/>
      <c r="AB628" s="217"/>
      <c r="AC628" s="217"/>
      <c r="AD628" s="217"/>
      <c r="AE628" s="217"/>
      <c r="AF628" s="217"/>
      <c r="AG628" s="217"/>
      <c r="AH628" s="217"/>
      <c r="AI628" s="217"/>
      <c r="AJ628" s="217"/>
      <c r="AK628" s="217"/>
      <c r="AL628" s="217"/>
      <c r="AM628" s="217"/>
      <c r="AN628" s="217"/>
      <c r="AO628" s="217"/>
      <c r="AP628" s="217"/>
      <c r="AQ628" s="217"/>
      <c r="AR628" s="217"/>
      <c r="AS628" s="217"/>
      <c r="AT628" s="217"/>
      <c r="AU628" s="217"/>
      <c r="AV628" s="217"/>
      <c r="AW628" s="217"/>
      <c r="AX628" s="217"/>
      <c r="AY628" s="217"/>
      <c r="AZ628" s="217"/>
      <c r="BA628" s="217"/>
      <c r="BB628" s="217"/>
      <c r="BC628" s="217"/>
      <c r="BD628" s="217"/>
      <c r="BE628" s="217"/>
      <c r="BF628" s="217"/>
      <c r="BG628" s="217"/>
      <c r="BH628" s="217"/>
      <c r="BI628" s="217"/>
      <c r="BJ628" s="217"/>
      <c r="BK628" s="217"/>
      <c r="BL628" s="217"/>
      <c r="BM628" s="218">
        <v>16</v>
      </c>
    </row>
    <row r="629" spans="1:65">
      <c r="A629" s="30"/>
      <c r="B629" s="19">
        <v>1</v>
      </c>
      <c r="C629" s="9">
        <v>4</v>
      </c>
      <c r="D629" s="219">
        <v>33.700000000000003</v>
      </c>
      <c r="E629" s="219">
        <v>35</v>
      </c>
      <c r="F629" s="219">
        <v>34.200000000000003</v>
      </c>
      <c r="G629" s="219">
        <v>37.200000000000003</v>
      </c>
      <c r="H629" s="219">
        <v>31.5</v>
      </c>
      <c r="I629" s="219">
        <v>33.200000000000003</v>
      </c>
      <c r="J629" s="219">
        <v>34.631838998005612</v>
      </c>
      <c r="K629" s="219">
        <v>33.590000000000003</v>
      </c>
      <c r="L629" s="219">
        <v>36</v>
      </c>
      <c r="M629" s="219">
        <v>32.866589005221797</v>
      </c>
      <c r="N629" s="216"/>
      <c r="O629" s="217"/>
      <c r="P629" s="217"/>
      <c r="Q629" s="217"/>
      <c r="R629" s="217"/>
      <c r="S629" s="217"/>
      <c r="T629" s="217"/>
      <c r="U629" s="217"/>
      <c r="V629" s="217"/>
      <c r="W629" s="217"/>
      <c r="X629" s="217"/>
      <c r="Y629" s="217"/>
      <c r="Z629" s="217"/>
      <c r="AA629" s="217"/>
      <c r="AB629" s="217"/>
      <c r="AC629" s="217"/>
      <c r="AD629" s="217"/>
      <c r="AE629" s="217"/>
      <c r="AF629" s="217"/>
      <c r="AG629" s="217"/>
      <c r="AH629" s="217"/>
      <c r="AI629" s="217"/>
      <c r="AJ629" s="217"/>
      <c r="AK629" s="217"/>
      <c r="AL629" s="217"/>
      <c r="AM629" s="217"/>
      <c r="AN629" s="217"/>
      <c r="AO629" s="217"/>
      <c r="AP629" s="217"/>
      <c r="AQ629" s="217"/>
      <c r="AR629" s="217"/>
      <c r="AS629" s="217"/>
      <c r="AT629" s="217"/>
      <c r="AU629" s="217"/>
      <c r="AV629" s="217"/>
      <c r="AW629" s="217"/>
      <c r="AX629" s="217"/>
      <c r="AY629" s="217"/>
      <c r="AZ629" s="217"/>
      <c r="BA629" s="217"/>
      <c r="BB629" s="217"/>
      <c r="BC629" s="217"/>
      <c r="BD629" s="217"/>
      <c r="BE629" s="217"/>
      <c r="BF629" s="217"/>
      <c r="BG629" s="217"/>
      <c r="BH629" s="217"/>
      <c r="BI629" s="217"/>
      <c r="BJ629" s="217"/>
      <c r="BK629" s="217"/>
      <c r="BL629" s="217"/>
      <c r="BM629" s="218">
        <v>33.799436441319806</v>
      </c>
    </row>
    <row r="630" spans="1:65">
      <c r="A630" s="30"/>
      <c r="B630" s="19">
        <v>1</v>
      </c>
      <c r="C630" s="9">
        <v>5</v>
      </c>
      <c r="D630" s="219">
        <v>33.29</v>
      </c>
      <c r="E630" s="219">
        <v>35.6</v>
      </c>
      <c r="F630" s="219">
        <v>33.299999999999997</v>
      </c>
      <c r="G630" s="219">
        <v>36.299999999999997</v>
      </c>
      <c r="H630" s="219">
        <v>32.1</v>
      </c>
      <c r="I630" s="219">
        <v>34.299999999999997</v>
      </c>
      <c r="J630" s="219">
        <v>34.542182808498659</v>
      </c>
      <c r="K630" s="226">
        <v>30.800000000000004</v>
      </c>
      <c r="L630" s="219">
        <v>35.299999999999997</v>
      </c>
      <c r="M630" s="219">
        <v>32.770807472593518</v>
      </c>
      <c r="N630" s="216"/>
      <c r="O630" s="217"/>
      <c r="P630" s="217"/>
      <c r="Q630" s="217"/>
      <c r="R630" s="217"/>
      <c r="S630" s="217"/>
      <c r="T630" s="217"/>
      <c r="U630" s="217"/>
      <c r="V630" s="217"/>
      <c r="W630" s="217"/>
      <c r="X630" s="217"/>
      <c r="Y630" s="217"/>
      <c r="Z630" s="217"/>
      <c r="AA630" s="217"/>
      <c r="AB630" s="217"/>
      <c r="AC630" s="217"/>
      <c r="AD630" s="217"/>
      <c r="AE630" s="217"/>
      <c r="AF630" s="217"/>
      <c r="AG630" s="217"/>
      <c r="AH630" s="217"/>
      <c r="AI630" s="217"/>
      <c r="AJ630" s="217"/>
      <c r="AK630" s="217"/>
      <c r="AL630" s="217"/>
      <c r="AM630" s="217"/>
      <c r="AN630" s="217"/>
      <c r="AO630" s="217"/>
      <c r="AP630" s="217"/>
      <c r="AQ630" s="217"/>
      <c r="AR630" s="217"/>
      <c r="AS630" s="217"/>
      <c r="AT630" s="217"/>
      <c r="AU630" s="217"/>
      <c r="AV630" s="217"/>
      <c r="AW630" s="217"/>
      <c r="AX630" s="217"/>
      <c r="AY630" s="217"/>
      <c r="AZ630" s="217"/>
      <c r="BA630" s="217"/>
      <c r="BB630" s="217"/>
      <c r="BC630" s="217"/>
      <c r="BD630" s="217"/>
      <c r="BE630" s="217"/>
      <c r="BF630" s="217"/>
      <c r="BG630" s="217"/>
      <c r="BH630" s="217"/>
      <c r="BI630" s="217"/>
      <c r="BJ630" s="217"/>
      <c r="BK630" s="217"/>
      <c r="BL630" s="217"/>
      <c r="BM630" s="218">
        <v>46</v>
      </c>
    </row>
    <row r="631" spans="1:65">
      <c r="A631" s="30"/>
      <c r="B631" s="19">
        <v>1</v>
      </c>
      <c r="C631" s="9">
        <v>6</v>
      </c>
      <c r="D631" s="219">
        <v>33.93</v>
      </c>
      <c r="E631" s="219">
        <v>32.1</v>
      </c>
      <c r="F631" s="219">
        <v>34.299999999999997</v>
      </c>
      <c r="G631" s="219">
        <v>32</v>
      </c>
      <c r="H631" s="219">
        <v>33.5</v>
      </c>
      <c r="I631" s="219">
        <v>33.299999999999997</v>
      </c>
      <c r="J631" s="219">
        <v>34.504296410000002</v>
      </c>
      <c r="K631" s="219">
        <v>32.49</v>
      </c>
      <c r="L631" s="219">
        <v>35.5</v>
      </c>
      <c r="M631" s="219">
        <v>32.695006492012482</v>
      </c>
      <c r="N631" s="216"/>
      <c r="O631" s="217"/>
      <c r="P631" s="217"/>
      <c r="Q631" s="217"/>
      <c r="R631" s="217"/>
      <c r="S631" s="217"/>
      <c r="T631" s="217"/>
      <c r="U631" s="217"/>
      <c r="V631" s="217"/>
      <c r="W631" s="217"/>
      <c r="X631" s="217"/>
      <c r="Y631" s="217"/>
      <c r="Z631" s="217"/>
      <c r="AA631" s="217"/>
      <c r="AB631" s="217"/>
      <c r="AC631" s="217"/>
      <c r="AD631" s="217"/>
      <c r="AE631" s="217"/>
      <c r="AF631" s="217"/>
      <c r="AG631" s="217"/>
      <c r="AH631" s="217"/>
      <c r="AI631" s="217"/>
      <c r="AJ631" s="217"/>
      <c r="AK631" s="217"/>
      <c r="AL631" s="217"/>
      <c r="AM631" s="217"/>
      <c r="AN631" s="217"/>
      <c r="AO631" s="217"/>
      <c r="AP631" s="217"/>
      <c r="AQ631" s="217"/>
      <c r="AR631" s="217"/>
      <c r="AS631" s="217"/>
      <c r="AT631" s="217"/>
      <c r="AU631" s="217"/>
      <c r="AV631" s="217"/>
      <c r="AW631" s="217"/>
      <c r="AX631" s="217"/>
      <c r="AY631" s="217"/>
      <c r="AZ631" s="217"/>
      <c r="BA631" s="217"/>
      <c r="BB631" s="217"/>
      <c r="BC631" s="217"/>
      <c r="BD631" s="217"/>
      <c r="BE631" s="217"/>
      <c r="BF631" s="217"/>
      <c r="BG631" s="217"/>
      <c r="BH631" s="217"/>
      <c r="BI631" s="217"/>
      <c r="BJ631" s="217"/>
      <c r="BK631" s="217"/>
      <c r="BL631" s="217"/>
      <c r="BM631" s="220"/>
    </row>
    <row r="632" spans="1:65">
      <c r="A632" s="30"/>
      <c r="B632" s="20" t="s">
        <v>274</v>
      </c>
      <c r="C632" s="12"/>
      <c r="D632" s="221">
        <v>33.604999999999997</v>
      </c>
      <c r="E632" s="221">
        <v>33.766666666666666</v>
      </c>
      <c r="F632" s="221">
        <v>34.283333333333331</v>
      </c>
      <c r="G632" s="221">
        <v>35.900000000000006</v>
      </c>
      <c r="H632" s="221">
        <v>32.266666666666666</v>
      </c>
      <c r="I632" s="221">
        <v>33.633333333333333</v>
      </c>
      <c r="J632" s="221">
        <v>34.600450720052812</v>
      </c>
      <c r="K632" s="221">
        <v>32.551666666666669</v>
      </c>
      <c r="L632" s="221">
        <v>35.5</v>
      </c>
      <c r="M632" s="221">
        <v>33.13691369314531</v>
      </c>
      <c r="N632" s="216"/>
      <c r="O632" s="217"/>
      <c r="P632" s="217"/>
      <c r="Q632" s="217"/>
      <c r="R632" s="217"/>
      <c r="S632" s="217"/>
      <c r="T632" s="217"/>
      <c r="U632" s="217"/>
      <c r="V632" s="217"/>
      <c r="W632" s="217"/>
      <c r="X632" s="217"/>
      <c r="Y632" s="217"/>
      <c r="Z632" s="217"/>
      <c r="AA632" s="217"/>
      <c r="AB632" s="217"/>
      <c r="AC632" s="217"/>
      <c r="AD632" s="217"/>
      <c r="AE632" s="217"/>
      <c r="AF632" s="217"/>
      <c r="AG632" s="217"/>
      <c r="AH632" s="217"/>
      <c r="AI632" s="217"/>
      <c r="AJ632" s="217"/>
      <c r="AK632" s="217"/>
      <c r="AL632" s="217"/>
      <c r="AM632" s="217"/>
      <c r="AN632" s="217"/>
      <c r="AO632" s="217"/>
      <c r="AP632" s="217"/>
      <c r="AQ632" s="217"/>
      <c r="AR632" s="217"/>
      <c r="AS632" s="217"/>
      <c r="AT632" s="217"/>
      <c r="AU632" s="217"/>
      <c r="AV632" s="217"/>
      <c r="AW632" s="217"/>
      <c r="AX632" s="217"/>
      <c r="AY632" s="217"/>
      <c r="AZ632" s="217"/>
      <c r="BA632" s="217"/>
      <c r="BB632" s="217"/>
      <c r="BC632" s="217"/>
      <c r="BD632" s="217"/>
      <c r="BE632" s="217"/>
      <c r="BF632" s="217"/>
      <c r="BG632" s="217"/>
      <c r="BH632" s="217"/>
      <c r="BI632" s="217"/>
      <c r="BJ632" s="217"/>
      <c r="BK632" s="217"/>
      <c r="BL632" s="217"/>
      <c r="BM632" s="220"/>
    </row>
    <row r="633" spans="1:65">
      <c r="A633" s="30"/>
      <c r="B633" s="3" t="s">
        <v>275</v>
      </c>
      <c r="C633" s="29"/>
      <c r="D633" s="219">
        <v>33.575000000000003</v>
      </c>
      <c r="E633" s="219">
        <v>33.700000000000003</v>
      </c>
      <c r="F633" s="219">
        <v>34.25</v>
      </c>
      <c r="G633" s="219">
        <v>36.75</v>
      </c>
      <c r="H633" s="219">
        <v>32.299999999999997</v>
      </c>
      <c r="I633" s="219">
        <v>33.25</v>
      </c>
      <c r="J633" s="219">
        <v>34.596599177636122</v>
      </c>
      <c r="K633" s="219">
        <v>32.739999999999995</v>
      </c>
      <c r="L633" s="219">
        <v>35.450000000000003</v>
      </c>
      <c r="M633" s="219">
        <v>32.974778850995527</v>
      </c>
      <c r="N633" s="216"/>
      <c r="O633" s="217"/>
      <c r="P633" s="217"/>
      <c r="Q633" s="217"/>
      <c r="R633" s="217"/>
      <c r="S633" s="217"/>
      <c r="T633" s="217"/>
      <c r="U633" s="217"/>
      <c r="V633" s="217"/>
      <c r="W633" s="217"/>
      <c r="X633" s="217"/>
      <c r="Y633" s="217"/>
      <c r="Z633" s="217"/>
      <c r="AA633" s="217"/>
      <c r="AB633" s="217"/>
      <c r="AC633" s="217"/>
      <c r="AD633" s="217"/>
      <c r="AE633" s="217"/>
      <c r="AF633" s="217"/>
      <c r="AG633" s="217"/>
      <c r="AH633" s="217"/>
      <c r="AI633" s="217"/>
      <c r="AJ633" s="217"/>
      <c r="AK633" s="217"/>
      <c r="AL633" s="217"/>
      <c r="AM633" s="217"/>
      <c r="AN633" s="217"/>
      <c r="AO633" s="217"/>
      <c r="AP633" s="217"/>
      <c r="AQ633" s="217"/>
      <c r="AR633" s="217"/>
      <c r="AS633" s="217"/>
      <c r="AT633" s="217"/>
      <c r="AU633" s="217"/>
      <c r="AV633" s="217"/>
      <c r="AW633" s="217"/>
      <c r="AX633" s="217"/>
      <c r="AY633" s="217"/>
      <c r="AZ633" s="217"/>
      <c r="BA633" s="217"/>
      <c r="BB633" s="217"/>
      <c r="BC633" s="217"/>
      <c r="BD633" s="217"/>
      <c r="BE633" s="217"/>
      <c r="BF633" s="217"/>
      <c r="BG633" s="217"/>
      <c r="BH633" s="217"/>
      <c r="BI633" s="217"/>
      <c r="BJ633" s="217"/>
      <c r="BK633" s="217"/>
      <c r="BL633" s="217"/>
      <c r="BM633" s="220"/>
    </row>
    <row r="634" spans="1:65">
      <c r="A634" s="30"/>
      <c r="B634" s="3" t="s">
        <v>276</v>
      </c>
      <c r="C634" s="29"/>
      <c r="D634" s="24">
        <v>0.25264599739556504</v>
      </c>
      <c r="E634" s="24">
        <v>1.3750151514316731</v>
      </c>
      <c r="F634" s="24">
        <v>0.57067211835402176</v>
      </c>
      <c r="G634" s="24">
        <v>3.3220475613693443</v>
      </c>
      <c r="H634" s="24">
        <v>0.8500980335624041</v>
      </c>
      <c r="I634" s="24">
        <v>1.0875047892614844</v>
      </c>
      <c r="J634" s="24">
        <v>7.8543009701544944E-2</v>
      </c>
      <c r="K634" s="24">
        <v>0.93647032343084169</v>
      </c>
      <c r="L634" s="24">
        <v>0.40496913462633222</v>
      </c>
      <c r="M634" s="24">
        <v>0.45858748490201495</v>
      </c>
      <c r="N634" s="146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30"/>
      <c r="B635" s="3" t="s">
        <v>86</v>
      </c>
      <c r="C635" s="29"/>
      <c r="D635" s="13">
        <v>7.5181073469889918E-3</v>
      </c>
      <c r="E635" s="13">
        <v>4.0721080496495747E-2</v>
      </c>
      <c r="F635" s="13">
        <v>1.6645759407506712E-2</v>
      </c>
      <c r="G635" s="13">
        <v>9.2536143770733811E-2</v>
      </c>
      <c r="H635" s="13">
        <v>2.6346013436851369E-2</v>
      </c>
      <c r="I635" s="13">
        <v>3.2334136449796366E-2</v>
      </c>
      <c r="J635" s="13">
        <v>2.2699996117687875E-3</v>
      </c>
      <c r="K635" s="13">
        <v>2.8768736575623621E-2</v>
      </c>
      <c r="L635" s="13">
        <v>1.1407581257079781E-2</v>
      </c>
      <c r="M635" s="13">
        <v>1.3839173109138351E-2</v>
      </c>
      <c r="N635" s="146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30"/>
      <c r="B636" s="3" t="s">
        <v>277</v>
      </c>
      <c r="C636" s="29"/>
      <c r="D636" s="13">
        <v>-5.7526533514065115E-3</v>
      </c>
      <c r="E636" s="13">
        <v>-9.695361255515067E-4</v>
      </c>
      <c r="F636" s="13">
        <v>1.4316714802438568E-2</v>
      </c>
      <c r="G636" s="13">
        <v>6.2147887060988394E-2</v>
      </c>
      <c r="H636" s="13">
        <v>-4.5348974303587197E-2</v>
      </c>
      <c r="I636" s="13">
        <v>-4.9143750747101533E-3</v>
      </c>
      <c r="J636" s="13">
        <v>2.3699042441836848E-2</v>
      </c>
      <c r="K636" s="13">
        <v>-3.6916881049760319E-2</v>
      </c>
      <c r="L636" s="13">
        <v>5.0313370213512121E-2</v>
      </c>
      <c r="M636" s="13">
        <v>-1.9601591562768195E-2</v>
      </c>
      <c r="N636" s="146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30"/>
      <c r="B637" s="46" t="s">
        <v>278</v>
      </c>
      <c r="C637" s="47"/>
      <c r="D637" s="45">
        <v>0.09</v>
      </c>
      <c r="E637" s="45">
        <v>0.06</v>
      </c>
      <c r="F637" s="45">
        <v>0.53</v>
      </c>
      <c r="G637" s="45">
        <v>2</v>
      </c>
      <c r="H637" s="45">
        <v>1.3</v>
      </c>
      <c r="I637" s="45">
        <v>0.06</v>
      </c>
      <c r="J637" s="45">
        <v>0.82</v>
      </c>
      <c r="K637" s="45">
        <v>1.04</v>
      </c>
      <c r="L637" s="45">
        <v>1.64</v>
      </c>
      <c r="M637" s="45">
        <v>0.51</v>
      </c>
      <c r="N637" s="146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B638" s="31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BM638" s="55"/>
    </row>
    <row r="639" spans="1:65" ht="15">
      <c r="B639" s="8" t="s">
        <v>549</v>
      </c>
      <c r="BM639" s="28" t="s">
        <v>66</v>
      </c>
    </row>
    <row r="640" spans="1:65" ht="15">
      <c r="A640" s="25" t="s">
        <v>34</v>
      </c>
      <c r="B640" s="18" t="s">
        <v>110</v>
      </c>
      <c r="C640" s="15" t="s">
        <v>111</v>
      </c>
      <c r="D640" s="16" t="s">
        <v>237</v>
      </c>
      <c r="E640" s="17" t="s">
        <v>237</v>
      </c>
      <c r="F640" s="17" t="s">
        <v>237</v>
      </c>
      <c r="G640" s="17" t="s">
        <v>237</v>
      </c>
      <c r="H640" s="17" t="s">
        <v>237</v>
      </c>
      <c r="I640" s="17" t="s">
        <v>237</v>
      </c>
      <c r="J640" s="17" t="s">
        <v>237</v>
      </c>
      <c r="K640" s="17" t="s">
        <v>237</v>
      </c>
      <c r="L640" s="17" t="s">
        <v>237</v>
      </c>
      <c r="M640" s="17" t="s">
        <v>237</v>
      </c>
      <c r="N640" s="17" t="s">
        <v>237</v>
      </c>
      <c r="O640" s="17" t="s">
        <v>237</v>
      </c>
      <c r="P640" s="17" t="s">
        <v>237</v>
      </c>
      <c r="Q640" s="17" t="s">
        <v>237</v>
      </c>
      <c r="R640" s="17" t="s">
        <v>237</v>
      </c>
      <c r="S640" s="17" t="s">
        <v>237</v>
      </c>
      <c r="T640" s="17" t="s">
        <v>237</v>
      </c>
      <c r="U640" s="17" t="s">
        <v>237</v>
      </c>
      <c r="V640" s="17" t="s">
        <v>237</v>
      </c>
      <c r="W640" s="17" t="s">
        <v>237</v>
      </c>
      <c r="X640" s="17" t="s">
        <v>237</v>
      </c>
      <c r="Y640" s="17" t="s">
        <v>237</v>
      </c>
      <c r="Z640" s="17" t="s">
        <v>237</v>
      </c>
      <c r="AA640" s="17" t="s">
        <v>237</v>
      </c>
      <c r="AB640" s="146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1</v>
      </c>
    </row>
    <row r="641" spans="1:65">
      <c r="A641" s="30"/>
      <c r="B641" s="19" t="s">
        <v>238</v>
      </c>
      <c r="C641" s="9" t="s">
        <v>238</v>
      </c>
      <c r="D641" s="144" t="s">
        <v>240</v>
      </c>
      <c r="E641" s="145" t="s">
        <v>241</v>
      </c>
      <c r="F641" s="145" t="s">
        <v>242</v>
      </c>
      <c r="G641" s="145" t="s">
        <v>243</v>
      </c>
      <c r="H641" s="145" t="s">
        <v>244</v>
      </c>
      <c r="I641" s="145" t="s">
        <v>245</v>
      </c>
      <c r="J641" s="145" t="s">
        <v>246</v>
      </c>
      <c r="K641" s="145" t="s">
        <v>247</v>
      </c>
      <c r="L641" s="145" t="s">
        <v>248</v>
      </c>
      <c r="M641" s="145" t="s">
        <v>249</v>
      </c>
      <c r="N641" s="145" t="s">
        <v>250</v>
      </c>
      <c r="O641" s="145" t="s">
        <v>251</v>
      </c>
      <c r="P641" s="145" t="s">
        <v>252</v>
      </c>
      <c r="Q641" s="145" t="s">
        <v>253</v>
      </c>
      <c r="R641" s="145" t="s">
        <v>254</v>
      </c>
      <c r="S641" s="145" t="s">
        <v>255</v>
      </c>
      <c r="T641" s="145" t="s">
        <v>256</v>
      </c>
      <c r="U641" s="145" t="s">
        <v>257</v>
      </c>
      <c r="V641" s="145" t="s">
        <v>258</v>
      </c>
      <c r="W641" s="145" t="s">
        <v>259</v>
      </c>
      <c r="X641" s="145" t="s">
        <v>260</v>
      </c>
      <c r="Y641" s="145" t="s">
        <v>261</v>
      </c>
      <c r="Z641" s="145" t="s">
        <v>262</v>
      </c>
      <c r="AA641" s="145" t="s">
        <v>267</v>
      </c>
      <c r="AB641" s="146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 t="s">
        <v>3</v>
      </c>
    </row>
    <row r="642" spans="1:65">
      <c r="A642" s="30"/>
      <c r="B642" s="19"/>
      <c r="C642" s="9"/>
      <c r="D642" s="10" t="s">
        <v>318</v>
      </c>
      <c r="E642" s="11" t="s">
        <v>318</v>
      </c>
      <c r="F642" s="11" t="s">
        <v>115</v>
      </c>
      <c r="G642" s="11" t="s">
        <v>115</v>
      </c>
      <c r="H642" s="11" t="s">
        <v>115</v>
      </c>
      <c r="I642" s="11" t="s">
        <v>318</v>
      </c>
      <c r="J642" s="11" t="s">
        <v>115</v>
      </c>
      <c r="K642" s="11" t="s">
        <v>318</v>
      </c>
      <c r="L642" s="11" t="s">
        <v>319</v>
      </c>
      <c r="M642" s="11" t="s">
        <v>318</v>
      </c>
      <c r="N642" s="11" t="s">
        <v>318</v>
      </c>
      <c r="O642" s="11" t="s">
        <v>319</v>
      </c>
      <c r="P642" s="11" t="s">
        <v>319</v>
      </c>
      <c r="Q642" s="11" t="s">
        <v>319</v>
      </c>
      <c r="R642" s="11" t="s">
        <v>318</v>
      </c>
      <c r="S642" s="11" t="s">
        <v>318</v>
      </c>
      <c r="T642" s="11" t="s">
        <v>115</v>
      </c>
      <c r="U642" s="11" t="s">
        <v>318</v>
      </c>
      <c r="V642" s="11" t="s">
        <v>318</v>
      </c>
      <c r="W642" s="11" t="s">
        <v>319</v>
      </c>
      <c r="X642" s="11" t="s">
        <v>318</v>
      </c>
      <c r="Y642" s="11" t="s">
        <v>319</v>
      </c>
      <c r="Z642" s="11" t="s">
        <v>115</v>
      </c>
      <c r="AA642" s="11" t="s">
        <v>318</v>
      </c>
      <c r="AB642" s="146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0</v>
      </c>
    </row>
    <row r="643" spans="1:65">
      <c r="A643" s="30"/>
      <c r="B643" s="19"/>
      <c r="C643" s="9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146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1</v>
      </c>
    </row>
    <row r="644" spans="1:65">
      <c r="A644" s="30"/>
      <c r="B644" s="18">
        <v>1</v>
      </c>
      <c r="C644" s="14">
        <v>1</v>
      </c>
      <c r="D644" s="205">
        <v>55.3</v>
      </c>
      <c r="E644" s="223">
        <v>63.899999999999991</v>
      </c>
      <c r="F644" s="205">
        <v>58</v>
      </c>
      <c r="G644" s="205">
        <v>59.547098263141962</v>
      </c>
      <c r="H644" s="205">
        <v>58</v>
      </c>
      <c r="I644" s="205">
        <v>59</v>
      </c>
      <c r="J644" s="205">
        <v>56</v>
      </c>
      <c r="K644" s="205">
        <v>58.4</v>
      </c>
      <c r="L644" s="205">
        <v>59.9</v>
      </c>
      <c r="M644" s="205">
        <v>62</v>
      </c>
      <c r="N644" s="205">
        <v>58.8</v>
      </c>
      <c r="O644" s="205">
        <v>60.2</v>
      </c>
      <c r="P644" s="205">
        <v>57.4</v>
      </c>
      <c r="Q644" s="205">
        <v>59.1</v>
      </c>
      <c r="R644" s="205">
        <v>56.1</v>
      </c>
      <c r="S644" s="205">
        <v>59.7</v>
      </c>
      <c r="T644" s="205">
        <v>57.817663008606601</v>
      </c>
      <c r="U644" s="205">
        <v>62.3</v>
      </c>
      <c r="V644" s="205">
        <v>60.8</v>
      </c>
      <c r="W644" s="206">
        <v>66.599999999999994</v>
      </c>
      <c r="X644" s="205">
        <v>57.9</v>
      </c>
      <c r="Y644" s="205">
        <v>59.033627580102205</v>
      </c>
      <c r="Z644" s="205">
        <v>57.388888888888886</v>
      </c>
      <c r="AA644" s="205">
        <v>59</v>
      </c>
      <c r="AB644" s="207"/>
      <c r="AC644" s="208"/>
      <c r="AD644" s="208"/>
      <c r="AE644" s="208"/>
      <c r="AF644" s="208"/>
      <c r="AG644" s="208"/>
      <c r="AH644" s="208"/>
      <c r="AI644" s="208"/>
      <c r="AJ644" s="208"/>
      <c r="AK644" s="208"/>
      <c r="AL644" s="208"/>
      <c r="AM644" s="208"/>
      <c r="AN644" s="208"/>
      <c r="AO644" s="208"/>
      <c r="AP644" s="208"/>
      <c r="AQ644" s="208"/>
      <c r="AR644" s="208"/>
      <c r="AS644" s="208"/>
      <c r="AT644" s="208"/>
      <c r="AU644" s="208"/>
      <c r="AV644" s="208"/>
      <c r="AW644" s="208"/>
      <c r="AX644" s="208"/>
      <c r="AY644" s="208"/>
      <c r="AZ644" s="208"/>
      <c r="BA644" s="208"/>
      <c r="BB644" s="208"/>
      <c r="BC644" s="208"/>
      <c r="BD644" s="208"/>
      <c r="BE644" s="208"/>
      <c r="BF644" s="208"/>
      <c r="BG644" s="208"/>
      <c r="BH644" s="208"/>
      <c r="BI644" s="208"/>
      <c r="BJ644" s="208"/>
      <c r="BK644" s="208"/>
      <c r="BL644" s="208"/>
      <c r="BM644" s="209">
        <v>1</v>
      </c>
    </row>
    <row r="645" spans="1:65">
      <c r="A645" s="30"/>
      <c r="B645" s="19">
        <v>1</v>
      </c>
      <c r="C645" s="9">
        <v>2</v>
      </c>
      <c r="D645" s="211">
        <v>53.5</v>
      </c>
      <c r="E645" s="211">
        <v>58.7</v>
      </c>
      <c r="F645" s="211">
        <v>57</v>
      </c>
      <c r="G645" s="211">
        <v>58.473142056267456</v>
      </c>
      <c r="H645" s="211">
        <v>58</v>
      </c>
      <c r="I645" s="211">
        <v>59</v>
      </c>
      <c r="J645" s="211">
        <v>61</v>
      </c>
      <c r="K645" s="211">
        <v>59.5</v>
      </c>
      <c r="L645" s="211">
        <v>61</v>
      </c>
      <c r="M645" s="211">
        <v>61.500000000000007</v>
      </c>
      <c r="N645" s="211">
        <v>61.4</v>
      </c>
      <c r="O645" s="211">
        <v>61.8</v>
      </c>
      <c r="P645" s="211">
        <v>56.6</v>
      </c>
      <c r="Q645" s="211">
        <v>58.9</v>
      </c>
      <c r="R645" s="211">
        <v>58.6</v>
      </c>
      <c r="S645" s="210">
        <v>64.2</v>
      </c>
      <c r="T645" s="211">
        <v>57.5733474242613</v>
      </c>
      <c r="U645" s="211">
        <v>62.9</v>
      </c>
      <c r="V645" s="211">
        <v>60.4</v>
      </c>
      <c r="W645" s="212">
        <v>64.2</v>
      </c>
      <c r="X645" s="211">
        <v>59.4</v>
      </c>
      <c r="Y645" s="211">
        <v>60.295911643817703</v>
      </c>
      <c r="Z645" s="211">
        <v>56.97</v>
      </c>
      <c r="AA645" s="211">
        <v>58.8</v>
      </c>
      <c r="AB645" s="207"/>
      <c r="AC645" s="208"/>
      <c r="AD645" s="208"/>
      <c r="AE645" s="208"/>
      <c r="AF645" s="208"/>
      <c r="AG645" s="208"/>
      <c r="AH645" s="208"/>
      <c r="AI645" s="208"/>
      <c r="AJ645" s="208"/>
      <c r="AK645" s="208"/>
      <c r="AL645" s="208"/>
      <c r="AM645" s="208"/>
      <c r="AN645" s="208"/>
      <c r="AO645" s="208"/>
      <c r="AP645" s="208"/>
      <c r="AQ645" s="208"/>
      <c r="AR645" s="208"/>
      <c r="AS645" s="208"/>
      <c r="AT645" s="208"/>
      <c r="AU645" s="208"/>
      <c r="AV645" s="208"/>
      <c r="AW645" s="208"/>
      <c r="AX645" s="208"/>
      <c r="AY645" s="208"/>
      <c r="AZ645" s="208"/>
      <c r="BA645" s="208"/>
      <c r="BB645" s="208"/>
      <c r="BC645" s="208"/>
      <c r="BD645" s="208"/>
      <c r="BE645" s="208"/>
      <c r="BF645" s="208"/>
      <c r="BG645" s="208"/>
      <c r="BH645" s="208"/>
      <c r="BI645" s="208"/>
      <c r="BJ645" s="208"/>
      <c r="BK645" s="208"/>
      <c r="BL645" s="208"/>
      <c r="BM645" s="209">
        <v>14</v>
      </c>
    </row>
    <row r="646" spans="1:65">
      <c r="A646" s="30"/>
      <c r="B646" s="19">
        <v>1</v>
      </c>
      <c r="C646" s="9">
        <v>3</v>
      </c>
      <c r="D646" s="211">
        <v>56.5</v>
      </c>
      <c r="E646" s="211">
        <v>58.1</v>
      </c>
      <c r="F646" s="211">
        <v>56</v>
      </c>
      <c r="G646" s="211">
        <v>60.298058141967459</v>
      </c>
      <c r="H646" s="211">
        <v>59</v>
      </c>
      <c r="I646" s="211">
        <v>61</v>
      </c>
      <c r="J646" s="211">
        <v>58</v>
      </c>
      <c r="K646" s="211">
        <v>59.8</v>
      </c>
      <c r="L646" s="211">
        <v>60</v>
      </c>
      <c r="M646" s="211">
        <v>62.3</v>
      </c>
      <c r="N646" s="211">
        <v>58.7</v>
      </c>
      <c r="O646" s="211">
        <v>58.9</v>
      </c>
      <c r="P646" s="211">
        <v>58.6</v>
      </c>
      <c r="Q646" s="211">
        <v>60.2</v>
      </c>
      <c r="R646" s="211">
        <v>56.5</v>
      </c>
      <c r="S646" s="211">
        <v>59.5</v>
      </c>
      <c r="T646" s="211">
        <v>57.838584720592998</v>
      </c>
      <c r="U646" s="211">
        <v>62.9</v>
      </c>
      <c r="V646" s="211">
        <v>57.7</v>
      </c>
      <c r="W646" s="212">
        <v>64.599999999999994</v>
      </c>
      <c r="X646" s="211">
        <v>58.8</v>
      </c>
      <c r="Y646" s="211">
        <v>58.988233631091092</v>
      </c>
      <c r="Z646" s="211">
        <v>57.562399999999997</v>
      </c>
      <c r="AA646" s="211">
        <v>59.1</v>
      </c>
      <c r="AB646" s="207"/>
      <c r="AC646" s="208"/>
      <c r="AD646" s="208"/>
      <c r="AE646" s="208"/>
      <c r="AF646" s="208"/>
      <c r="AG646" s="208"/>
      <c r="AH646" s="208"/>
      <c r="AI646" s="208"/>
      <c r="AJ646" s="208"/>
      <c r="AK646" s="208"/>
      <c r="AL646" s="208"/>
      <c r="AM646" s="208"/>
      <c r="AN646" s="208"/>
      <c r="AO646" s="208"/>
      <c r="AP646" s="208"/>
      <c r="AQ646" s="208"/>
      <c r="AR646" s="208"/>
      <c r="AS646" s="208"/>
      <c r="AT646" s="208"/>
      <c r="AU646" s="208"/>
      <c r="AV646" s="208"/>
      <c r="AW646" s="208"/>
      <c r="AX646" s="208"/>
      <c r="AY646" s="208"/>
      <c r="AZ646" s="208"/>
      <c r="BA646" s="208"/>
      <c r="BB646" s="208"/>
      <c r="BC646" s="208"/>
      <c r="BD646" s="208"/>
      <c r="BE646" s="208"/>
      <c r="BF646" s="208"/>
      <c r="BG646" s="208"/>
      <c r="BH646" s="208"/>
      <c r="BI646" s="208"/>
      <c r="BJ646" s="208"/>
      <c r="BK646" s="208"/>
      <c r="BL646" s="208"/>
      <c r="BM646" s="209">
        <v>16</v>
      </c>
    </row>
    <row r="647" spans="1:65">
      <c r="A647" s="30"/>
      <c r="B647" s="19">
        <v>1</v>
      </c>
      <c r="C647" s="9">
        <v>4</v>
      </c>
      <c r="D647" s="211">
        <v>54.3</v>
      </c>
      <c r="E647" s="211">
        <v>60.5</v>
      </c>
      <c r="F647" s="211">
        <v>57</v>
      </c>
      <c r="G647" s="211">
        <v>61.081630178467456</v>
      </c>
      <c r="H647" s="211">
        <v>58</v>
      </c>
      <c r="I647" s="211">
        <v>61</v>
      </c>
      <c r="J647" s="211">
        <v>59</v>
      </c>
      <c r="K647" s="211">
        <v>58.3</v>
      </c>
      <c r="L647" s="211">
        <v>61.199999999999996</v>
      </c>
      <c r="M647" s="211">
        <v>61.500000000000007</v>
      </c>
      <c r="N647" s="211">
        <v>58.8</v>
      </c>
      <c r="O647" s="211">
        <v>61.8</v>
      </c>
      <c r="P647" s="211">
        <v>56.4</v>
      </c>
      <c r="Q647" s="211">
        <v>61.70000000000001</v>
      </c>
      <c r="R647" s="211">
        <v>56.1</v>
      </c>
      <c r="S647" s="211">
        <v>60</v>
      </c>
      <c r="T647" s="211">
        <v>57.338455009833531</v>
      </c>
      <c r="U647" s="211">
        <v>63.4</v>
      </c>
      <c r="V647" s="211">
        <v>58.8</v>
      </c>
      <c r="W647" s="212">
        <v>65.400000000000006</v>
      </c>
      <c r="X647" s="211">
        <v>57.3</v>
      </c>
      <c r="Y647" s="211">
        <v>58.026650921639593</v>
      </c>
      <c r="Z647" s="211">
        <v>57.421399999999998</v>
      </c>
      <c r="AA647" s="211">
        <v>58.4</v>
      </c>
      <c r="AB647" s="207"/>
      <c r="AC647" s="208"/>
      <c r="AD647" s="208"/>
      <c r="AE647" s="208"/>
      <c r="AF647" s="208"/>
      <c r="AG647" s="208"/>
      <c r="AH647" s="208"/>
      <c r="AI647" s="208"/>
      <c r="AJ647" s="208"/>
      <c r="AK647" s="208"/>
      <c r="AL647" s="208"/>
      <c r="AM647" s="208"/>
      <c r="AN647" s="208"/>
      <c r="AO647" s="208"/>
      <c r="AP647" s="208"/>
      <c r="AQ647" s="208"/>
      <c r="AR647" s="208"/>
      <c r="AS647" s="208"/>
      <c r="AT647" s="208"/>
      <c r="AU647" s="208"/>
      <c r="AV647" s="208"/>
      <c r="AW647" s="208"/>
      <c r="AX647" s="208"/>
      <c r="AY647" s="208"/>
      <c r="AZ647" s="208"/>
      <c r="BA647" s="208"/>
      <c r="BB647" s="208"/>
      <c r="BC647" s="208"/>
      <c r="BD647" s="208"/>
      <c r="BE647" s="208"/>
      <c r="BF647" s="208"/>
      <c r="BG647" s="208"/>
      <c r="BH647" s="208"/>
      <c r="BI647" s="208"/>
      <c r="BJ647" s="208"/>
      <c r="BK647" s="208"/>
      <c r="BL647" s="208"/>
      <c r="BM647" s="209">
        <v>58.914998606050688</v>
      </c>
    </row>
    <row r="648" spans="1:65">
      <c r="A648" s="30"/>
      <c r="B648" s="19">
        <v>1</v>
      </c>
      <c r="C648" s="9">
        <v>5</v>
      </c>
      <c r="D648" s="211">
        <v>56.4</v>
      </c>
      <c r="E648" s="211">
        <v>57.8</v>
      </c>
      <c r="F648" s="211">
        <v>56</v>
      </c>
      <c r="G648" s="211">
        <v>59.466372724867455</v>
      </c>
      <c r="H648" s="211">
        <v>59</v>
      </c>
      <c r="I648" s="211">
        <v>59</v>
      </c>
      <c r="J648" s="211">
        <v>60</v>
      </c>
      <c r="K648" s="211">
        <v>59.4</v>
      </c>
      <c r="L648" s="211">
        <v>58.9</v>
      </c>
      <c r="M648" s="211">
        <v>61.500000000000007</v>
      </c>
      <c r="N648" s="211">
        <v>59.7</v>
      </c>
      <c r="O648" s="211">
        <v>61.4</v>
      </c>
      <c r="P648" s="211">
        <v>57.1</v>
      </c>
      <c r="Q648" s="211">
        <v>59</v>
      </c>
      <c r="R648" s="211">
        <v>55.9</v>
      </c>
      <c r="S648" s="211">
        <v>59.9</v>
      </c>
      <c r="T648" s="211">
        <v>57.430267920102203</v>
      </c>
      <c r="U648" s="211">
        <v>62.20000000000001</v>
      </c>
      <c r="V648" s="211">
        <v>59.9</v>
      </c>
      <c r="W648" s="212">
        <v>64.7</v>
      </c>
      <c r="X648" s="211">
        <v>57.3</v>
      </c>
      <c r="Y648" s="211">
        <v>58.407580129275388</v>
      </c>
      <c r="Z648" s="211">
        <v>57.052</v>
      </c>
      <c r="AA648" s="211">
        <v>57.6</v>
      </c>
      <c r="AB648" s="207"/>
      <c r="AC648" s="208"/>
      <c r="AD648" s="208"/>
      <c r="AE648" s="208"/>
      <c r="AF648" s="208"/>
      <c r="AG648" s="208"/>
      <c r="AH648" s="208"/>
      <c r="AI648" s="208"/>
      <c r="AJ648" s="208"/>
      <c r="AK648" s="208"/>
      <c r="AL648" s="208"/>
      <c r="AM648" s="208"/>
      <c r="AN648" s="208"/>
      <c r="AO648" s="208"/>
      <c r="AP648" s="208"/>
      <c r="AQ648" s="208"/>
      <c r="AR648" s="208"/>
      <c r="AS648" s="208"/>
      <c r="AT648" s="208"/>
      <c r="AU648" s="208"/>
      <c r="AV648" s="208"/>
      <c r="AW648" s="208"/>
      <c r="AX648" s="208"/>
      <c r="AY648" s="208"/>
      <c r="AZ648" s="208"/>
      <c r="BA648" s="208"/>
      <c r="BB648" s="208"/>
      <c r="BC648" s="208"/>
      <c r="BD648" s="208"/>
      <c r="BE648" s="208"/>
      <c r="BF648" s="208"/>
      <c r="BG648" s="208"/>
      <c r="BH648" s="208"/>
      <c r="BI648" s="208"/>
      <c r="BJ648" s="208"/>
      <c r="BK648" s="208"/>
      <c r="BL648" s="208"/>
      <c r="BM648" s="209">
        <v>47</v>
      </c>
    </row>
    <row r="649" spans="1:65">
      <c r="A649" s="30"/>
      <c r="B649" s="19">
        <v>1</v>
      </c>
      <c r="C649" s="9">
        <v>6</v>
      </c>
      <c r="D649" s="211">
        <v>56</v>
      </c>
      <c r="E649" s="211">
        <v>59.2</v>
      </c>
      <c r="F649" s="211">
        <v>58</v>
      </c>
      <c r="G649" s="211">
        <v>58.178664479467457</v>
      </c>
      <c r="H649" s="211">
        <v>58</v>
      </c>
      <c r="I649" s="211">
        <v>61</v>
      </c>
      <c r="J649" s="211">
        <v>57</v>
      </c>
      <c r="K649" s="211">
        <v>58.9</v>
      </c>
      <c r="L649" s="211">
        <v>59.9</v>
      </c>
      <c r="M649" s="211">
        <v>63</v>
      </c>
      <c r="N649" s="211">
        <v>60.1</v>
      </c>
      <c r="O649" s="211">
        <v>60.3</v>
      </c>
      <c r="P649" s="211">
        <v>57.8</v>
      </c>
      <c r="Q649" s="211">
        <v>59.8</v>
      </c>
      <c r="R649" s="211">
        <v>56.1</v>
      </c>
      <c r="S649" s="211">
        <v>61.100000000000009</v>
      </c>
      <c r="T649" s="211">
        <v>57.293880003969299</v>
      </c>
      <c r="U649" s="211">
        <v>63</v>
      </c>
      <c r="V649" s="211">
        <v>57.5</v>
      </c>
      <c r="W649" s="212">
        <v>65.099999999999994</v>
      </c>
      <c r="X649" s="211">
        <v>58.6</v>
      </c>
      <c r="Y649" s="211">
        <v>57.97345090863665</v>
      </c>
      <c r="Z649" s="211">
        <v>57.412500000000001</v>
      </c>
      <c r="AA649" s="211">
        <v>58.2</v>
      </c>
      <c r="AB649" s="207"/>
      <c r="AC649" s="208"/>
      <c r="AD649" s="208"/>
      <c r="AE649" s="208"/>
      <c r="AF649" s="208"/>
      <c r="AG649" s="208"/>
      <c r="AH649" s="208"/>
      <c r="AI649" s="208"/>
      <c r="AJ649" s="208"/>
      <c r="AK649" s="208"/>
      <c r="AL649" s="208"/>
      <c r="AM649" s="208"/>
      <c r="AN649" s="208"/>
      <c r="AO649" s="208"/>
      <c r="AP649" s="208"/>
      <c r="AQ649" s="208"/>
      <c r="AR649" s="208"/>
      <c r="AS649" s="208"/>
      <c r="AT649" s="208"/>
      <c r="AU649" s="208"/>
      <c r="AV649" s="208"/>
      <c r="AW649" s="208"/>
      <c r="AX649" s="208"/>
      <c r="AY649" s="208"/>
      <c r="AZ649" s="208"/>
      <c r="BA649" s="208"/>
      <c r="BB649" s="208"/>
      <c r="BC649" s="208"/>
      <c r="BD649" s="208"/>
      <c r="BE649" s="208"/>
      <c r="BF649" s="208"/>
      <c r="BG649" s="208"/>
      <c r="BH649" s="208"/>
      <c r="BI649" s="208"/>
      <c r="BJ649" s="208"/>
      <c r="BK649" s="208"/>
      <c r="BL649" s="208"/>
      <c r="BM649" s="213"/>
    </row>
    <row r="650" spans="1:65">
      <c r="A650" s="30"/>
      <c r="B650" s="20" t="s">
        <v>274</v>
      </c>
      <c r="C650" s="12"/>
      <c r="D650" s="214">
        <v>55.333333333333336</v>
      </c>
      <c r="E650" s="214">
        <v>59.699999999999996</v>
      </c>
      <c r="F650" s="214">
        <v>57</v>
      </c>
      <c r="G650" s="214">
        <v>59.50749430736321</v>
      </c>
      <c r="H650" s="214">
        <v>58.333333333333336</v>
      </c>
      <c r="I650" s="214">
        <v>60</v>
      </c>
      <c r="J650" s="214">
        <v>58.5</v>
      </c>
      <c r="K650" s="214">
        <v>59.04999999999999</v>
      </c>
      <c r="L650" s="214">
        <v>60.15</v>
      </c>
      <c r="M650" s="214">
        <v>61.966666666666669</v>
      </c>
      <c r="N650" s="214">
        <v>59.583333333333336</v>
      </c>
      <c r="O650" s="214">
        <v>60.733333333333327</v>
      </c>
      <c r="P650" s="214">
        <v>57.31666666666667</v>
      </c>
      <c r="Q650" s="214">
        <v>59.783333333333331</v>
      </c>
      <c r="R650" s="214">
        <v>56.550000000000004</v>
      </c>
      <c r="S650" s="214">
        <v>60.733333333333341</v>
      </c>
      <c r="T650" s="214">
        <v>57.548699681227653</v>
      </c>
      <c r="U650" s="214">
        <v>62.783333333333331</v>
      </c>
      <c r="V650" s="214">
        <v>59.18333333333333</v>
      </c>
      <c r="W650" s="214">
        <v>65.100000000000009</v>
      </c>
      <c r="X650" s="214">
        <v>58.216666666666669</v>
      </c>
      <c r="Y650" s="214">
        <v>58.787575802427114</v>
      </c>
      <c r="Z650" s="214">
        <v>57.301198148148153</v>
      </c>
      <c r="AA650" s="214">
        <v>58.516666666666673</v>
      </c>
      <c r="AB650" s="207"/>
      <c r="AC650" s="208"/>
      <c r="AD650" s="208"/>
      <c r="AE650" s="208"/>
      <c r="AF650" s="208"/>
      <c r="AG650" s="208"/>
      <c r="AH650" s="208"/>
      <c r="AI650" s="208"/>
      <c r="AJ650" s="208"/>
      <c r="AK650" s="208"/>
      <c r="AL650" s="208"/>
      <c r="AM650" s="208"/>
      <c r="AN650" s="208"/>
      <c r="AO650" s="208"/>
      <c r="AP650" s="208"/>
      <c r="AQ650" s="208"/>
      <c r="AR650" s="208"/>
      <c r="AS650" s="208"/>
      <c r="AT650" s="208"/>
      <c r="AU650" s="208"/>
      <c r="AV650" s="208"/>
      <c r="AW650" s="208"/>
      <c r="AX650" s="208"/>
      <c r="AY650" s="208"/>
      <c r="AZ650" s="208"/>
      <c r="BA650" s="208"/>
      <c r="BB650" s="208"/>
      <c r="BC650" s="208"/>
      <c r="BD650" s="208"/>
      <c r="BE650" s="208"/>
      <c r="BF650" s="208"/>
      <c r="BG650" s="208"/>
      <c r="BH650" s="208"/>
      <c r="BI650" s="208"/>
      <c r="BJ650" s="208"/>
      <c r="BK650" s="208"/>
      <c r="BL650" s="208"/>
      <c r="BM650" s="213"/>
    </row>
    <row r="651" spans="1:65">
      <c r="A651" s="30"/>
      <c r="B651" s="3" t="s">
        <v>275</v>
      </c>
      <c r="C651" s="29"/>
      <c r="D651" s="211">
        <v>55.65</v>
      </c>
      <c r="E651" s="211">
        <v>58.95</v>
      </c>
      <c r="F651" s="211">
        <v>57</v>
      </c>
      <c r="G651" s="211">
        <v>59.506735494004708</v>
      </c>
      <c r="H651" s="211">
        <v>58</v>
      </c>
      <c r="I651" s="211">
        <v>60</v>
      </c>
      <c r="J651" s="211">
        <v>58.5</v>
      </c>
      <c r="K651" s="211">
        <v>59.15</v>
      </c>
      <c r="L651" s="211">
        <v>59.95</v>
      </c>
      <c r="M651" s="211">
        <v>61.75</v>
      </c>
      <c r="N651" s="211">
        <v>59.25</v>
      </c>
      <c r="O651" s="211">
        <v>60.849999999999994</v>
      </c>
      <c r="P651" s="211">
        <v>57.25</v>
      </c>
      <c r="Q651" s="211">
        <v>59.45</v>
      </c>
      <c r="R651" s="211">
        <v>56.1</v>
      </c>
      <c r="S651" s="211">
        <v>59.95</v>
      </c>
      <c r="T651" s="211">
        <v>57.501807672181755</v>
      </c>
      <c r="U651" s="211">
        <v>62.9</v>
      </c>
      <c r="V651" s="211">
        <v>59.349999999999994</v>
      </c>
      <c r="W651" s="211">
        <v>64.900000000000006</v>
      </c>
      <c r="X651" s="211">
        <v>58.25</v>
      </c>
      <c r="Y651" s="211">
        <v>58.69790688018324</v>
      </c>
      <c r="Z651" s="211">
        <v>57.40069444444444</v>
      </c>
      <c r="AA651" s="211">
        <v>58.599999999999994</v>
      </c>
      <c r="AB651" s="207"/>
      <c r="AC651" s="208"/>
      <c r="AD651" s="208"/>
      <c r="AE651" s="208"/>
      <c r="AF651" s="208"/>
      <c r="AG651" s="208"/>
      <c r="AH651" s="208"/>
      <c r="AI651" s="208"/>
      <c r="AJ651" s="208"/>
      <c r="AK651" s="208"/>
      <c r="AL651" s="208"/>
      <c r="AM651" s="208"/>
      <c r="AN651" s="208"/>
      <c r="AO651" s="208"/>
      <c r="AP651" s="208"/>
      <c r="AQ651" s="208"/>
      <c r="AR651" s="208"/>
      <c r="AS651" s="208"/>
      <c r="AT651" s="208"/>
      <c r="AU651" s="208"/>
      <c r="AV651" s="208"/>
      <c r="AW651" s="208"/>
      <c r="AX651" s="208"/>
      <c r="AY651" s="208"/>
      <c r="AZ651" s="208"/>
      <c r="BA651" s="208"/>
      <c r="BB651" s="208"/>
      <c r="BC651" s="208"/>
      <c r="BD651" s="208"/>
      <c r="BE651" s="208"/>
      <c r="BF651" s="208"/>
      <c r="BG651" s="208"/>
      <c r="BH651" s="208"/>
      <c r="BI651" s="208"/>
      <c r="BJ651" s="208"/>
      <c r="BK651" s="208"/>
      <c r="BL651" s="208"/>
      <c r="BM651" s="213"/>
    </row>
    <row r="652" spans="1:65">
      <c r="A652" s="30"/>
      <c r="B652" s="3" t="s">
        <v>276</v>
      </c>
      <c r="C652" s="29"/>
      <c r="D652" s="219">
        <v>1.2143585412334643</v>
      </c>
      <c r="E652" s="219">
        <v>2.2671568097509236</v>
      </c>
      <c r="F652" s="219">
        <v>0.89442719099991586</v>
      </c>
      <c r="G652" s="219">
        <v>1.0901217974147559</v>
      </c>
      <c r="H652" s="219">
        <v>0.51639777949432231</v>
      </c>
      <c r="I652" s="219">
        <v>1.0954451150103321</v>
      </c>
      <c r="J652" s="219">
        <v>1.8708286933869707</v>
      </c>
      <c r="K652" s="219">
        <v>0.6156297588648556</v>
      </c>
      <c r="L652" s="219">
        <v>0.84083292038311586</v>
      </c>
      <c r="M652" s="219">
        <v>0.60553007081949484</v>
      </c>
      <c r="N652" s="219">
        <v>1.0571975532825768</v>
      </c>
      <c r="O652" s="219">
        <v>1.1448435118681788</v>
      </c>
      <c r="P652" s="219">
        <v>0.81096650156875572</v>
      </c>
      <c r="Q652" s="219">
        <v>1.0684880283216442</v>
      </c>
      <c r="R652" s="219">
        <v>1.023230179382919</v>
      </c>
      <c r="S652" s="219">
        <v>1.7873630483666911</v>
      </c>
      <c r="T652" s="219">
        <v>0.23670407287167872</v>
      </c>
      <c r="U652" s="219">
        <v>0.45350486950711394</v>
      </c>
      <c r="V652" s="219">
        <v>1.3991664185030537</v>
      </c>
      <c r="W652" s="219">
        <v>0.84380092438915755</v>
      </c>
      <c r="X652" s="219">
        <v>0.85654344120229409</v>
      </c>
      <c r="Y652" s="219">
        <v>0.86741971160788622</v>
      </c>
      <c r="Z652" s="219">
        <v>0.23432652057075842</v>
      </c>
      <c r="AA652" s="219">
        <v>0.56715665090578449</v>
      </c>
      <c r="AB652" s="216"/>
      <c r="AC652" s="217"/>
      <c r="AD652" s="217"/>
      <c r="AE652" s="217"/>
      <c r="AF652" s="217"/>
      <c r="AG652" s="217"/>
      <c r="AH652" s="217"/>
      <c r="AI652" s="217"/>
      <c r="AJ652" s="217"/>
      <c r="AK652" s="217"/>
      <c r="AL652" s="217"/>
      <c r="AM652" s="217"/>
      <c r="AN652" s="217"/>
      <c r="AO652" s="217"/>
      <c r="AP652" s="217"/>
      <c r="AQ652" s="217"/>
      <c r="AR652" s="217"/>
      <c r="AS652" s="217"/>
      <c r="AT652" s="217"/>
      <c r="AU652" s="217"/>
      <c r="AV652" s="217"/>
      <c r="AW652" s="217"/>
      <c r="AX652" s="217"/>
      <c r="AY652" s="217"/>
      <c r="AZ652" s="217"/>
      <c r="BA652" s="217"/>
      <c r="BB652" s="217"/>
      <c r="BC652" s="217"/>
      <c r="BD652" s="217"/>
      <c r="BE652" s="217"/>
      <c r="BF652" s="217"/>
      <c r="BG652" s="217"/>
      <c r="BH652" s="217"/>
      <c r="BI652" s="217"/>
      <c r="BJ652" s="217"/>
      <c r="BK652" s="217"/>
      <c r="BL652" s="217"/>
      <c r="BM652" s="220"/>
    </row>
    <row r="653" spans="1:65">
      <c r="A653" s="30"/>
      <c r="B653" s="3" t="s">
        <v>86</v>
      </c>
      <c r="C653" s="29"/>
      <c r="D653" s="13">
        <v>2.1946238696990319E-2</v>
      </c>
      <c r="E653" s="13">
        <v>3.7975825958976944E-2</v>
      </c>
      <c r="F653" s="13">
        <v>1.5691705105261682E-2</v>
      </c>
      <c r="G653" s="13">
        <v>1.8319067372995889E-2</v>
      </c>
      <c r="H653" s="13">
        <v>8.852533362759811E-3</v>
      </c>
      <c r="I653" s="13">
        <v>1.8257418583505537E-2</v>
      </c>
      <c r="J653" s="13">
        <v>3.1979977664734538E-2</v>
      </c>
      <c r="K653" s="13">
        <v>1.0425567465958607E-2</v>
      </c>
      <c r="L653" s="13">
        <v>1.3978934669710986E-2</v>
      </c>
      <c r="M653" s="13">
        <v>9.7718677378078773E-3</v>
      </c>
      <c r="N653" s="13">
        <v>1.7743175719427861E-2</v>
      </c>
      <c r="O653" s="13">
        <v>1.8850332248103934E-2</v>
      </c>
      <c r="P653" s="13">
        <v>1.4148877608062035E-2</v>
      </c>
      <c r="Q653" s="13">
        <v>1.7872674017089116E-2</v>
      </c>
      <c r="R653" s="13">
        <v>1.809425604567496E-2</v>
      </c>
      <c r="S653" s="13">
        <v>2.9429687953348369E-2</v>
      </c>
      <c r="T653" s="13">
        <v>4.1131089700171177E-3</v>
      </c>
      <c r="U653" s="13">
        <v>7.2233321397469699E-3</v>
      </c>
      <c r="V653" s="13">
        <v>2.3641223630014988E-2</v>
      </c>
      <c r="W653" s="13">
        <v>1.2961611741768931E-2</v>
      </c>
      <c r="X653" s="13">
        <v>1.4713027904992168E-2</v>
      </c>
      <c r="Y653" s="13">
        <v>1.4755153614823385E-2</v>
      </c>
      <c r="Z653" s="13">
        <v>4.0893825634312911E-3</v>
      </c>
      <c r="AA653" s="13">
        <v>9.6922241681421436E-3</v>
      </c>
      <c r="AB653" s="146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30"/>
      <c r="B654" s="3" t="s">
        <v>277</v>
      </c>
      <c r="C654" s="29"/>
      <c r="D654" s="13">
        <v>-6.0793776753981121E-2</v>
      </c>
      <c r="E654" s="13">
        <v>1.3324304719048108E-2</v>
      </c>
      <c r="F654" s="13">
        <v>-3.2504432680305895E-2</v>
      </c>
      <c r="G654" s="13">
        <v>1.0056788853961995E-2</v>
      </c>
      <c r="H654" s="13">
        <v>-9.8729574213656246E-3</v>
      </c>
      <c r="I654" s="13">
        <v>1.8416386652309713E-2</v>
      </c>
      <c r="J654" s="13">
        <v>-7.0440230139980908E-3</v>
      </c>
      <c r="K654" s="13">
        <v>2.291460530314593E-3</v>
      </c>
      <c r="L654" s="13">
        <v>2.0962427618940405E-2</v>
      </c>
      <c r="M654" s="13">
        <v>5.1797812659246434E-2</v>
      </c>
      <c r="N654" s="13">
        <v>1.1344050633890879E-2</v>
      </c>
      <c r="O654" s="13">
        <v>3.0863698044726551E-2</v>
      </c>
      <c r="P654" s="13">
        <v>-2.7129457306307447E-2</v>
      </c>
      <c r="Q654" s="13">
        <v>1.4738771922731875E-2</v>
      </c>
      <c r="R654" s="13">
        <v>-4.014255558019808E-2</v>
      </c>
      <c r="S654" s="13">
        <v>3.0863698044726995E-2</v>
      </c>
      <c r="T654" s="13">
        <v>-2.319102023508679E-2</v>
      </c>
      <c r="U654" s="13">
        <v>6.565959125534726E-2</v>
      </c>
      <c r="V654" s="13">
        <v>4.5546080562086644E-3</v>
      </c>
      <c r="W654" s="13">
        <v>0.10498177951775611</v>
      </c>
      <c r="X654" s="13">
        <v>-1.1853211506522854E-2</v>
      </c>
      <c r="Y654" s="13">
        <v>-2.162824520723805E-3</v>
      </c>
      <c r="Z654" s="13">
        <v>-2.7392013851915697E-2</v>
      </c>
      <c r="AA654" s="13">
        <v>-6.7611295732612486E-3</v>
      </c>
      <c r="AB654" s="146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30"/>
      <c r="B655" s="46" t="s">
        <v>278</v>
      </c>
      <c r="C655" s="47"/>
      <c r="D655" s="45">
        <v>2.64</v>
      </c>
      <c r="E655" s="45">
        <v>0.41</v>
      </c>
      <c r="F655" s="45">
        <v>1.48</v>
      </c>
      <c r="G655" s="45">
        <v>0.27</v>
      </c>
      <c r="H655" s="45">
        <v>0.55000000000000004</v>
      </c>
      <c r="I655" s="45">
        <v>0.62</v>
      </c>
      <c r="J655" s="45">
        <v>0.43</v>
      </c>
      <c r="K655" s="45">
        <v>0.05</v>
      </c>
      <c r="L655" s="45">
        <v>0.72</v>
      </c>
      <c r="M655" s="45">
        <v>1.99</v>
      </c>
      <c r="N655" s="45">
        <v>0.33</v>
      </c>
      <c r="O655" s="45">
        <v>1.1299999999999999</v>
      </c>
      <c r="P655" s="45">
        <v>1.26</v>
      </c>
      <c r="Q655" s="45">
        <v>0.47</v>
      </c>
      <c r="R655" s="45">
        <v>1.79</v>
      </c>
      <c r="S655" s="45">
        <v>1.1299999999999999</v>
      </c>
      <c r="T655" s="45">
        <v>1.0900000000000001</v>
      </c>
      <c r="U655" s="45">
        <v>2.56</v>
      </c>
      <c r="V655" s="45">
        <v>0.05</v>
      </c>
      <c r="W655" s="45">
        <v>4.17</v>
      </c>
      <c r="X655" s="45">
        <v>0.63</v>
      </c>
      <c r="Y655" s="45">
        <v>0.23</v>
      </c>
      <c r="Z655" s="45">
        <v>1.27</v>
      </c>
      <c r="AA655" s="45">
        <v>0.42</v>
      </c>
      <c r="AB655" s="146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B656" s="31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BM656" s="55"/>
    </row>
    <row r="657" spans="1:65" ht="15">
      <c r="B657" s="8" t="s">
        <v>550</v>
      </c>
      <c r="BM657" s="28" t="s">
        <v>66</v>
      </c>
    </row>
    <row r="658" spans="1:65" ht="15">
      <c r="A658" s="25" t="s">
        <v>58</v>
      </c>
      <c r="B658" s="18" t="s">
        <v>110</v>
      </c>
      <c r="C658" s="15" t="s">
        <v>111</v>
      </c>
      <c r="D658" s="16" t="s">
        <v>237</v>
      </c>
      <c r="E658" s="17" t="s">
        <v>237</v>
      </c>
      <c r="F658" s="17" t="s">
        <v>237</v>
      </c>
      <c r="G658" s="17" t="s">
        <v>237</v>
      </c>
      <c r="H658" s="17" t="s">
        <v>237</v>
      </c>
      <c r="I658" s="17" t="s">
        <v>237</v>
      </c>
      <c r="J658" s="17" t="s">
        <v>237</v>
      </c>
      <c r="K658" s="17" t="s">
        <v>237</v>
      </c>
      <c r="L658" s="17" t="s">
        <v>237</v>
      </c>
      <c r="M658" s="17" t="s">
        <v>237</v>
      </c>
      <c r="N658" s="17" t="s">
        <v>237</v>
      </c>
      <c r="O658" s="17" t="s">
        <v>237</v>
      </c>
      <c r="P658" s="17" t="s">
        <v>237</v>
      </c>
      <c r="Q658" s="17" t="s">
        <v>237</v>
      </c>
      <c r="R658" s="17" t="s">
        <v>237</v>
      </c>
      <c r="S658" s="17" t="s">
        <v>237</v>
      </c>
      <c r="T658" s="17" t="s">
        <v>237</v>
      </c>
      <c r="U658" s="17" t="s">
        <v>237</v>
      </c>
      <c r="V658" s="17" t="s">
        <v>237</v>
      </c>
      <c r="W658" s="17" t="s">
        <v>237</v>
      </c>
      <c r="X658" s="17" t="s">
        <v>237</v>
      </c>
      <c r="Y658" s="17" t="s">
        <v>237</v>
      </c>
      <c r="Z658" s="17" t="s">
        <v>237</v>
      </c>
      <c r="AA658" s="17" t="s">
        <v>237</v>
      </c>
      <c r="AB658" s="146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1</v>
      </c>
    </row>
    <row r="659" spans="1:65">
      <c r="A659" s="30"/>
      <c r="B659" s="19" t="s">
        <v>238</v>
      </c>
      <c r="C659" s="9" t="s">
        <v>238</v>
      </c>
      <c r="D659" s="144" t="s">
        <v>240</v>
      </c>
      <c r="E659" s="145" t="s">
        <v>241</v>
      </c>
      <c r="F659" s="145" t="s">
        <v>242</v>
      </c>
      <c r="G659" s="145" t="s">
        <v>243</v>
      </c>
      <c r="H659" s="145" t="s">
        <v>244</v>
      </c>
      <c r="I659" s="145" t="s">
        <v>245</v>
      </c>
      <c r="J659" s="145" t="s">
        <v>246</v>
      </c>
      <c r="K659" s="145" t="s">
        <v>247</v>
      </c>
      <c r="L659" s="145" t="s">
        <v>248</v>
      </c>
      <c r="M659" s="145" t="s">
        <v>249</v>
      </c>
      <c r="N659" s="145" t="s">
        <v>250</v>
      </c>
      <c r="O659" s="145" t="s">
        <v>251</v>
      </c>
      <c r="P659" s="145" t="s">
        <v>252</v>
      </c>
      <c r="Q659" s="145" t="s">
        <v>253</v>
      </c>
      <c r="R659" s="145" t="s">
        <v>254</v>
      </c>
      <c r="S659" s="145" t="s">
        <v>255</v>
      </c>
      <c r="T659" s="145" t="s">
        <v>256</v>
      </c>
      <c r="U659" s="145" t="s">
        <v>257</v>
      </c>
      <c r="V659" s="145" t="s">
        <v>258</v>
      </c>
      <c r="W659" s="145" t="s">
        <v>259</v>
      </c>
      <c r="X659" s="145" t="s">
        <v>260</v>
      </c>
      <c r="Y659" s="145" t="s">
        <v>261</v>
      </c>
      <c r="Z659" s="145" t="s">
        <v>262</v>
      </c>
      <c r="AA659" s="145" t="s">
        <v>267</v>
      </c>
      <c r="AB659" s="146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 t="s">
        <v>1</v>
      </c>
    </row>
    <row r="660" spans="1:65">
      <c r="A660" s="30"/>
      <c r="B660" s="19"/>
      <c r="C660" s="9"/>
      <c r="D660" s="10" t="s">
        <v>318</v>
      </c>
      <c r="E660" s="11" t="s">
        <v>318</v>
      </c>
      <c r="F660" s="11" t="s">
        <v>115</v>
      </c>
      <c r="G660" s="11" t="s">
        <v>115</v>
      </c>
      <c r="H660" s="11" t="s">
        <v>115</v>
      </c>
      <c r="I660" s="11" t="s">
        <v>318</v>
      </c>
      <c r="J660" s="11" t="s">
        <v>115</v>
      </c>
      <c r="K660" s="11" t="s">
        <v>318</v>
      </c>
      <c r="L660" s="11" t="s">
        <v>319</v>
      </c>
      <c r="M660" s="11" t="s">
        <v>318</v>
      </c>
      <c r="N660" s="11" t="s">
        <v>318</v>
      </c>
      <c r="O660" s="11" t="s">
        <v>319</v>
      </c>
      <c r="P660" s="11" t="s">
        <v>319</v>
      </c>
      <c r="Q660" s="11" t="s">
        <v>319</v>
      </c>
      <c r="R660" s="11" t="s">
        <v>318</v>
      </c>
      <c r="S660" s="11" t="s">
        <v>318</v>
      </c>
      <c r="T660" s="11" t="s">
        <v>115</v>
      </c>
      <c r="U660" s="11" t="s">
        <v>318</v>
      </c>
      <c r="V660" s="11" t="s">
        <v>318</v>
      </c>
      <c r="W660" s="11" t="s">
        <v>115</v>
      </c>
      <c r="X660" s="11" t="s">
        <v>318</v>
      </c>
      <c r="Y660" s="11" t="s">
        <v>319</v>
      </c>
      <c r="Z660" s="11" t="s">
        <v>115</v>
      </c>
      <c r="AA660" s="11" t="s">
        <v>318</v>
      </c>
      <c r="AB660" s="146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3</v>
      </c>
    </row>
    <row r="661" spans="1:65">
      <c r="A661" s="30"/>
      <c r="B661" s="19"/>
      <c r="C661" s="9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146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3</v>
      </c>
    </row>
    <row r="662" spans="1:65">
      <c r="A662" s="30"/>
      <c r="B662" s="18">
        <v>1</v>
      </c>
      <c r="C662" s="14">
        <v>1</v>
      </c>
      <c r="D662" s="200">
        <v>8.77E-2</v>
      </c>
      <c r="E662" s="200">
        <v>9.7000000000000003E-2</v>
      </c>
      <c r="F662" s="200">
        <v>9.0999999999999998E-2</v>
      </c>
      <c r="G662" s="200">
        <v>9.4061880992144312E-2</v>
      </c>
      <c r="H662" s="200">
        <v>8.9499999999999996E-2</v>
      </c>
      <c r="I662" s="200">
        <v>0.09</v>
      </c>
      <c r="J662" s="200">
        <v>9.2100000000000001E-2</v>
      </c>
      <c r="K662" s="200">
        <v>8.6999999999999994E-2</v>
      </c>
      <c r="L662" s="200">
        <v>8.8900000000000007E-2</v>
      </c>
      <c r="M662" s="200">
        <v>9.5000000000000001E-2</v>
      </c>
      <c r="N662" s="200">
        <v>0.09</v>
      </c>
      <c r="O662" s="200">
        <v>9.2999999999999999E-2</v>
      </c>
      <c r="P662" s="200">
        <v>9.2999999999999999E-2</v>
      </c>
      <c r="Q662" s="200">
        <v>0.09</v>
      </c>
      <c r="R662" s="200">
        <v>8.7300000000000003E-2</v>
      </c>
      <c r="S662" s="200">
        <v>9.2999999999999999E-2</v>
      </c>
      <c r="T662" s="200">
        <v>8.7176400000000001E-2</v>
      </c>
      <c r="U662" s="200">
        <v>9.2799999999999994E-2</v>
      </c>
      <c r="V662" s="200">
        <v>9.4E-2</v>
      </c>
      <c r="W662" s="200">
        <v>8.6999999999999994E-2</v>
      </c>
      <c r="X662" s="200">
        <v>9.0999999999999998E-2</v>
      </c>
      <c r="Y662" s="200">
        <v>8.9023617037765748E-2</v>
      </c>
      <c r="Z662" s="203">
        <v>8.3600000000000008E-2</v>
      </c>
      <c r="AA662" s="200">
        <v>9.1999999999999998E-2</v>
      </c>
      <c r="AB662" s="198"/>
      <c r="AC662" s="199"/>
      <c r="AD662" s="199"/>
      <c r="AE662" s="199"/>
      <c r="AF662" s="199"/>
      <c r="AG662" s="199"/>
      <c r="AH662" s="199"/>
      <c r="AI662" s="199"/>
      <c r="AJ662" s="199"/>
      <c r="AK662" s="199"/>
      <c r="AL662" s="199"/>
      <c r="AM662" s="199"/>
      <c r="AN662" s="199"/>
      <c r="AO662" s="199"/>
      <c r="AP662" s="199"/>
      <c r="AQ662" s="199"/>
      <c r="AR662" s="199"/>
      <c r="AS662" s="199"/>
      <c r="AT662" s="199"/>
      <c r="AU662" s="199"/>
      <c r="AV662" s="199"/>
      <c r="AW662" s="199"/>
      <c r="AX662" s="199"/>
      <c r="AY662" s="199"/>
      <c r="AZ662" s="199"/>
      <c r="BA662" s="199"/>
      <c r="BB662" s="199"/>
      <c r="BC662" s="199"/>
      <c r="BD662" s="199"/>
      <c r="BE662" s="199"/>
      <c r="BF662" s="199"/>
      <c r="BG662" s="199"/>
      <c r="BH662" s="199"/>
      <c r="BI662" s="199"/>
      <c r="BJ662" s="199"/>
      <c r="BK662" s="199"/>
      <c r="BL662" s="199"/>
      <c r="BM662" s="201">
        <v>1</v>
      </c>
    </row>
    <row r="663" spans="1:65">
      <c r="A663" s="30"/>
      <c r="B663" s="19">
        <v>1</v>
      </c>
      <c r="C663" s="9">
        <v>2</v>
      </c>
      <c r="D663" s="222">
        <v>8.1900000000000001E-2</v>
      </c>
      <c r="E663" s="24">
        <v>9.1999999999999998E-2</v>
      </c>
      <c r="F663" s="24">
        <v>9.0999999999999998E-2</v>
      </c>
      <c r="G663" s="24">
        <v>8.8234096533753123E-2</v>
      </c>
      <c r="H663" s="24">
        <v>0.09</v>
      </c>
      <c r="I663" s="24">
        <v>8.8999999999999996E-2</v>
      </c>
      <c r="J663" s="24">
        <v>9.5299999999999996E-2</v>
      </c>
      <c r="K663" s="24">
        <v>0.09</v>
      </c>
      <c r="L663" s="24">
        <v>8.9700000000000002E-2</v>
      </c>
      <c r="M663" s="24">
        <v>9.6000000000000002E-2</v>
      </c>
      <c r="N663" s="24">
        <v>9.0999999999999998E-2</v>
      </c>
      <c r="O663" s="24">
        <v>9.5000000000000001E-2</v>
      </c>
      <c r="P663" s="24">
        <v>9.0999999999999998E-2</v>
      </c>
      <c r="Q663" s="24">
        <v>9.3200000000000005E-2</v>
      </c>
      <c r="R663" s="24">
        <v>8.9300000000000004E-2</v>
      </c>
      <c r="S663" s="24">
        <v>9.5000000000000001E-2</v>
      </c>
      <c r="T663" s="24">
        <v>8.6862400000000006E-2</v>
      </c>
      <c r="U663" s="24">
        <v>9.219999999999999E-2</v>
      </c>
      <c r="V663" s="24">
        <v>9.6000000000000002E-2</v>
      </c>
      <c r="W663" s="24">
        <v>8.3000000000000004E-2</v>
      </c>
      <c r="X663" s="24">
        <v>9.1999999999999998E-2</v>
      </c>
      <c r="Y663" s="24">
        <v>9.079450934527615E-2</v>
      </c>
      <c r="Z663" s="204">
        <v>8.5499999999999993E-2</v>
      </c>
      <c r="AA663" s="24">
        <v>9.0799999999999992E-2</v>
      </c>
      <c r="AB663" s="198"/>
      <c r="AC663" s="199"/>
      <c r="AD663" s="199"/>
      <c r="AE663" s="199"/>
      <c r="AF663" s="199"/>
      <c r="AG663" s="199"/>
      <c r="AH663" s="199"/>
      <c r="AI663" s="199"/>
      <c r="AJ663" s="199"/>
      <c r="AK663" s="199"/>
      <c r="AL663" s="199"/>
      <c r="AM663" s="199"/>
      <c r="AN663" s="199"/>
      <c r="AO663" s="199"/>
      <c r="AP663" s="199"/>
      <c r="AQ663" s="199"/>
      <c r="AR663" s="199"/>
      <c r="AS663" s="199"/>
      <c r="AT663" s="199"/>
      <c r="AU663" s="199"/>
      <c r="AV663" s="199"/>
      <c r="AW663" s="199"/>
      <c r="AX663" s="199"/>
      <c r="AY663" s="199"/>
      <c r="AZ663" s="199"/>
      <c r="BA663" s="199"/>
      <c r="BB663" s="199"/>
      <c r="BC663" s="199"/>
      <c r="BD663" s="199"/>
      <c r="BE663" s="199"/>
      <c r="BF663" s="199"/>
      <c r="BG663" s="199"/>
      <c r="BH663" s="199"/>
      <c r="BI663" s="199"/>
      <c r="BJ663" s="199"/>
      <c r="BK663" s="199"/>
      <c r="BL663" s="199"/>
      <c r="BM663" s="201" t="e">
        <v>#N/A</v>
      </c>
    </row>
    <row r="664" spans="1:65">
      <c r="A664" s="30"/>
      <c r="B664" s="19">
        <v>1</v>
      </c>
      <c r="C664" s="9">
        <v>3</v>
      </c>
      <c r="D664" s="24">
        <v>8.8099999999999998E-2</v>
      </c>
      <c r="E664" s="24">
        <v>8.8999999999999996E-2</v>
      </c>
      <c r="F664" s="24">
        <v>9.0999999999999998E-2</v>
      </c>
      <c r="G664" s="24">
        <v>9.1924396385524021E-2</v>
      </c>
      <c r="H664" s="24">
        <v>8.9700000000000002E-2</v>
      </c>
      <c r="I664" s="24">
        <v>8.6999999999999994E-2</v>
      </c>
      <c r="J664" s="24">
        <v>9.2700000000000005E-2</v>
      </c>
      <c r="K664" s="24">
        <v>9.0999999999999998E-2</v>
      </c>
      <c r="L664" s="24">
        <v>9.0700000000000003E-2</v>
      </c>
      <c r="M664" s="24">
        <v>9.4E-2</v>
      </c>
      <c r="N664" s="24">
        <v>8.8999999999999996E-2</v>
      </c>
      <c r="O664" s="24">
        <v>9.4E-2</v>
      </c>
      <c r="P664" s="24">
        <v>9.4E-2</v>
      </c>
      <c r="Q664" s="24">
        <v>9.3100000000000002E-2</v>
      </c>
      <c r="R664" s="24">
        <v>9.01E-2</v>
      </c>
      <c r="S664" s="24">
        <v>8.8999999999999996E-2</v>
      </c>
      <c r="T664" s="24">
        <v>8.68588E-2</v>
      </c>
      <c r="U664" s="24">
        <v>9.1499999999999998E-2</v>
      </c>
      <c r="V664" s="24">
        <v>9.0999999999999998E-2</v>
      </c>
      <c r="W664" s="24">
        <v>8.6999999999999994E-2</v>
      </c>
      <c r="X664" s="24">
        <v>0.09</v>
      </c>
      <c r="Y664" s="24">
        <v>8.9662391468842556E-2</v>
      </c>
      <c r="Z664" s="204">
        <v>8.5199999999999998E-2</v>
      </c>
      <c r="AA664" s="24">
        <v>9.2999999999999999E-2</v>
      </c>
      <c r="AB664" s="198"/>
      <c r="AC664" s="199"/>
      <c r="AD664" s="199"/>
      <c r="AE664" s="199"/>
      <c r="AF664" s="199"/>
      <c r="AG664" s="199"/>
      <c r="AH664" s="199"/>
      <c r="AI664" s="199"/>
      <c r="AJ664" s="199"/>
      <c r="AK664" s="199"/>
      <c r="AL664" s="199"/>
      <c r="AM664" s="199"/>
      <c r="AN664" s="199"/>
      <c r="AO664" s="199"/>
      <c r="AP664" s="199"/>
      <c r="AQ664" s="199"/>
      <c r="AR664" s="199"/>
      <c r="AS664" s="199"/>
      <c r="AT664" s="199"/>
      <c r="AU664" s="199"/>
      <c r="AV664" s="199"/>
      <c r="AW664" s="199"/>
      <c r="AX664" s="199"/>
      <c r="AY664" s="199"/>
      <c r="AZ664" s="199"/>
      <c r="BA664" s="199"/>
      <c r="BB664" s="199"/>
      <c r="BC664" s="199"/>
      <c r="BD664" s="199"/>
      <c r="BE664" s="199"/>
      <c r="BF664" s="199"/>
      <c r="BG664" s="199"/>
      <c r="BH664" s="199"/>
      <c r="BI664" s="199"/>
      <c r="BJ664" s="199"/>
      <c r="BK664" s="199"/>
      <c r="BL664" s="199"/>
      <c r="BM664" s="201">
        <v>16</v>
      </c>
    </row>
    <row r="665" spans="1:65">
      <c r="A665" s="30"/>
      <c r="B665" s="19">
        <v>1</v>
      </c>
      <c r="C665" s="9">
        <v>4</v>
      </c>
      <c r="D665" s="24">
        <v>8.4000000000000005E-2</v>
      </c>
      <c r="E665" s="24">
        <v>9.5000000000000001E-2</v>
      </c>
      <c r="F665" s="24">
        <v>0.09</v>
      </c>
      <c r="G665" s="24">
        <v>9.2396701045141014E-2</v>
      </c>
      <c r="H665" s="24">
        <v>8.9899999999999994E-2</v>
      </c>
      <c r="I665" s="24">
        <v>9.0999999999999998E-2</v>
      </c>
      <c r="J665" s="24">
        <v>9.6100000000000005E-2</v>
      </c>
      <c r="K665" s="24">
        <v>8.6999999999999994E-2</v>
      </c>
      <c r="L665" s="24">
        <v>9.0999999999999998E-2</v>
      </c>
      <c r="M665" s="24">
        <v>9.5000000000000001E-2</v>
      </c>
      <c r="N665" s="24">
        <v>8.6999999999999994E-2</v>
      </c>
      <c r="O665" s="24">
        <v>9.0999999999999998E-2</v>
      </c>
      <c r="P665" s="24">
        <v>9.1999999999999998E-2</v>
      </c>
      <c r="Q665" s="24">
        <v>9.2399999999999996E-2</v>
      </c>
      <c r="R665" s="24">
        <v>8.9899999999999994E-2</v>
      </c>
      <c r="S665" s="24">
        <v>9.0999999999999998E-2</v>
      </c>
      <c r="T665" s="24">
        <v>8.6877200000000002E-2</v>
      </c>
      <c r="U665" s="24">
        <v>9.2899999999999996E-2</v>
      </c>
      <c r="V665" s="24">
        <v>9.2999999999999999E-2</v>
      </c>
      <c r="W665" s="24">
        <v>8.6999999999999994E-2</v>
      </c>
      <c r="X665" s="24">
        <v>9.0999999999999998E-2</v>
      </c>
      <c r="Y665" s="24">
        <v>8.9848044871167779E-2</v>
      </c>
      <c r="Z665" s="204">
        <v>8.5400000000000004E-2</v>
      </c>
      <c r="AA665" s="24">
        <v>9.1799999999999993E-2</v>
      </c>
      <c r="AB665" s="198"/>
      <c r="AC665" s="199"/>
      <c r="AD665" s="199"/>
      <c r="AE665" s="199"/>
      <c r="AF665" s="199"/>
      <c r="AG665" s="199"/>
      <c r="AH665" s="199"/>
      <c r="AI665" s="199"/>
      <c r="AJ665" s="199"/>
      <c r="AK665" s="199"/>
      <c r="AL665" s="199"/>
      <c r="AM665" s="199"/>
      <c r="AN665" s="199"/>
      <c r="AO665" s="199"/>
      <c r="AP665" s="199"/>
      <c r="AQ665" s="199"/>
      <c r="AR665" s="199"/>
      <c r="AS665" s="199"/>
      <c r="AT665" s="199"/>
      <c r="AU665" s="199"/>
      <c r="AV665" s="199"/>
      <c r="AW665" s="199"/>
      <c r="AX665" s="199"/>
      <c r="AY665" s="199"/>
      <c r="AZ665" s="199"/>
      <c r="BA665" s="199"/>
      <c r="BB665" s="199"/>
      <c r="BC665" s="199"/>
      <c r="BD665" s="199"/>
      <c r="BE665" s="199"/>
      <c r="BF665" s="199"/>
      <c r="BG665" s="199"/>
      <c r="BH665" s="199"/>
      <c r="BI665" s="199"/>
      <c r="BJ665" s="199"/>
      <c r="BK665" s="199"/>
      <c r="BL665" s="199"/>
      <c r="BM665" s="201">
        <v>9.0964115680161731E-2</v>
      </c>
    </row>
    <row r="666" spans="1:65">
      <c r="A666" s="30"/>
      <c r="B666" s="19">
        <v>1</v>
      </c>
      <c r="C666" s="9">
        <v>5</v>
      </c>
      <c r="D666" s="24">
        <v>8.5599999999999996E-2</v>
      </c>
      <c r="E666" s="24">
        <v>9.0999999999999998E-2</v>
      </c>
      <c r="F666" s="24">
        <v>0.09</v>
      </c>
      <c r="G666" s="24">
        <v>9.2159219022637323E-2</v>
      </c>
      <c r="H666" s="24">
        <v>9.0700000000000003E-2</v>
      </c>
      <c r="I666" s="24">
        <v>8.8999999999999996E-2</v>
      </c>
      <c r="J666" s="24">
        <v>9.5799999999999996E-2</v>
      </c>
      <c r="K666" s="24">
        <v>8.8999999999999996E-2</v>
      </c>
      <c r="L666" s="24">
        <v>8.8599999999999998E-2</v>
      </c>
      <c r="M666" s="24">
        <v>9.2999999999999999E-2</v>
      </c>
      <c r="N666" s="24">
        <v>0.09</v>
      </c>
      <c r="O666" s="24">
        <v>9.6000000000000002E-2</v>
      </c>
      <c r="P666" s="24">
        <v>9.1999999999999998E-2</v>
      </c>
      <c r="Q666" s="24">
        <v>8.9899999999999994E-2</v>
      </c>
      <c r="R666" s="24">
        <v>8.9499999999999996E-2</v>
      </c>
      <c r="S666" s="24">
        <v>9.4E-2</v>
      </c>
      <c r="T666" s="24">
        <v>8.7060799999999994E-2</v>
      </c>
      <c r="U666" s="24">
        <v>9.1600000000000001E-2</v>
      </c>
      <c r="V666" s="24">
        <v>9.4E-2</v>
      </c>
      <c r="W666" s="24">
        <v>8.6999999999999994E-2</v>
      </c>
      <c r="X666" s="24">
        <v>9.1999999999999998E-2</v>
      </c>
      <c r="Y666" s="24">
        <v>8.9153519663694003E-2</v>
      </c>
      <c r="Z666" s="204">
        <v>8.5599999999999996E-2</v>
      </c>
      <c r="AA666" s="24">
        <v>9.2299999999999993E-2</v>
      </c>
      <c r="AB666" s="198"/>
      <c r="AC666" s="199"/>
      <c r="AD666" s="199"/>
      <c r="AE666" s="199"/>
      <c r="AF666" s="199"/>
      <c r="AG666" s="199"/>
      <c r="AH666" s="199"/>
      <c r="AI666" s="199"/>
      <c r="AJ666" s="199"/>
      <c r="AK666" s="199"/>
      <c r="AL666" s="199"/>
      <c r="AM666" s="199"/>
      <c r="AN666" s="199"/>
      <c r="AO666" s="199"/>
      <c r="AP666" s="199"/>
      <c r="AQ666" s="199"/>
      <c r="AR666" s="199"/>
      <c r="AS666" s="199"/>
      <c r="AT666" s="199"/>
      <c r="AU666" s="199"/>
      <c r="AV666" s="199"/>
      <c r="AW666" s="199"/>
      <c r="AX666" s="199"/>
      <c r="AY666" s="199"/>
      <c r="AZ666" s="199"/>
      <c r="BA666" s="199"/>
      <c r="BB666" s="199"/>
      <c r="BC666" s="199"/>
      <c r="BD666" s="199"/>
      <c r="BE666" s="199"/>
      <c r="BF666" s="199"/>
      <c r="BG666" s="199"/>
      <c r="BH666" s="199"/>
      <c r="BI666" s="199"/>
      <c r="BJ666" s="199"/>
      <c r="BK666" s="199"/>
      <c r="BL666" s="199"/>
      <c r="BM666" s="201">
        <v>48</v>
      </c>
    </row>
    <row r="667" spans="1:65">
      <c r="A667" s="30"/>
      <c r="B667" s="19">
        <v>1</v>
      </c>
      <c r="C667" s="9">
        <v>6</v>
      </c>
      <c r="D667" s="24">
        <v>8.6300000000000002E-2</v>
      </c>
      <c r="E667" s="24">
        <v>9.2999999999999999E-2</v>
      </c>
      <c r="F667" s="24">
        <v>0.09</v>
      </c>
      <c r="G667" s="24">
        <v>8.8965684923167421E-2</v>
      </c>
      <c r="H667" s="24">
        <v>9.0799999999999992E-2</v>
      </c>
      <c r="I667" s="24">
        <v>9.2999999999999999E-2</v>
      </c>
      <c r="J667" s="24">
        <v>9.4300000000000009E-2</v>
      </c>
      <c r="K667" s="24">
        <v>9.1999999999999998E-2</v>
      </c>
      <c r="L667" s="24">
        <v>9.1600000000000001E-2</v>
      </c>
      <c r="M667" s="24">
        <v>9.7000000000000003E-2</v>
      </c>
      <c r="N667" s="24">
        <v>9.1999999999999998E-2</v>
      </c>
      <c r="O667" s="24">
        <v>9.4E-2</v>
      </c>
      <c r="P667" s="24">
        <v>9.1999999999999998E-2</v>
      </c>
      <c r="Q667" s="24">
        <v>9.2899999999999996E-2</v>
      </c>
      <c r="R667" s="24">
        <v>8.9599999999999999E-2</v>
      </c>
      <c r="S667" s="24">
        <v>9.5000000000000001E-2</v>
      </c>
      <c r="T667" s="24">
        <v>8.7041600000000011E-2</v>
      </c>
      <c r="U667" s="24">
        <v>9.2999999999999999E-2</v>
      </c>
      <c r="V667" s="24">
        <v>0.09</v>
      </c>
      <c r="W667" s="24">
        <v>8.6999999999999994E-2</v>
      </c>
      <c r="X667" s="24">
        <v>9.2999999999999999E-2</v>
      </c>
      <c r="Y667" s="24">
        <v>8.9518868745312369E-2</v>
      </c>
      <c r="Z667" s="204">
        <v>8.4682352941176472E-2</v>
      </c>
      <c r="AA667" s="24">
        <v>9.4600000000000004E-2</v>
      </c>
      <c r="AB667" s="198"/>
      <c r="AC667" s="199"/>
      <c r="AD667" s="199"/>
      <c r="AE667" s="199"/>
      <c r="AF667" s="199"/>
      <c r="AG667" s="199"/>
      <c r="AH667" s="199"/>
      <c r="AI667" s="199"/>
      <c r="AJ667" s="199"/>
      <c r="AK667" s="199"/>
      <c r="AL667" s="199"/>
      <c r="AM667" s="199"/>
      <c r="AN667" s="199"/>
      <c r="AO667" s="199"/>
      <c r="AP667" s="199"/>
      <c r="AQ667" s="199"/>
      <c r="AR667" s="199"/>
      <c r="AS667" s="199"/>
      <c r="AT667" s="199"/>
      <c r="AU667" s="199"/>
      <c r="AV667" s="199"/>
      <c r="AW667" s="199"/>
      <c r="AX667" s="199"/>
      <c r="AY667" s="199"/>
      <c r="AZ667" s="199"/>
      <c r="BA667" s="199"/>
      <c r="BB667" s="199"/>
      <c r="BC667" s="199"/>
      <c r="BD667" s="199"/>
      <c r="BE667" s="199"/>
      <c r="BF667" s="199"/>
      <c r="BG667" s="199"/>
      <c r="BH667" s="199"/>
      <c r="BI667" s="199"/>
      <c r="BJ667" s="199"/>
      <c r="BK667" s="199"/>
      <c r="BL667" s="199"/>
      <c r="BM667" s="56"/>
    </row>
    <row r="668" spans="1:65">
      <c r="A668" s="30"/>
      <c r="B668" s="20" t="s">
        <v>274</v>
      </c>
      <c r="C668" s="12"/>
      <c r="D668" s="202">
        <v>8.5600000000000009E-2</v>
      </c>
      <c r="E668" s="202">
        <v>9.2833333333333323E-2</v>
      </c>
      <c r="F668" s="202">
        <v>9.0499999999999983E-2</v>
      </c>
      <c r="G668" s="202">
        <v>9.12903298170612E-2</v>
      </c>
      <c r="H668" s="202">
        <v>9.01E-2</v>
      </c>
      <c r="I668" s="202">
        <v>8.9833333333333321E-2</v>
      </c>
      <c r="J668" s="202">
        <v>9.4383333333333333E-2</v>
      </c>
      <c r="K668" s="202">
        <v>8.933333333333332E-2</v>
      </c>
      <c r="L668" s="202">
        <v>9.0083333333333335E-2</v>
      </c>
      <c r="M668" s="202">
        <v>9.4999999999999987E-2</v>
      </c>
      <c r="N668" s="202">
        <v>8.9833333333333321E-2</v>
      </c>
      <c r="O668" s="202">
        <v>9.3833333333333324E-2</v>
      </c>
      <c r="P668" s="202">
        <v>9.2333333333333323E-2</v>
      </c>
      <c r="Q668" s="202">
        <v>9.191666666666666E-2</v>
      </c>
      <c r="R668" s="202">
        <v>8.9283333333333326E-2</v>
      </c>
      <c r="S668" s="202">
        <v>9.2833333333333323E-2</v>
      </c>
      <c r="T668" s="202">
        <v>8.6979533333333345E-2</v>
      </c>
      <c r="U668" s="202">
        <v>9.2333333333333323E-2</v>
      </c>
      <c r="V668" s="202">
        <v>9.2999999999999985E-2</v>
      </c>
      <c r="W668" s="202">
        <v>8.6333333333333317E-2</v>
      </c>
      <c r="X668" s="202">
        <v>9.1499999999999984E-2</v>
      </c>
      <c r="Y668" s="202">
        <v>8.9666825188676427E-2</v>
      </c>
      <c r="Z668" s="202">
        <v>8.4997058823529412E-2</v>
      </c>
      <c r="AA668" s="202">
        <v>9.2416666666666661E-2</v>
      </c>
      <c r="AB668" s="198"/>
      <c r="AC668" s="199"/>
      <c r="AD668" s="199"/>
      <c r="AE668" s="199"/>
      <c r="AF668" s="199"/>
      <c r="AG668" s="199"/>
      <c r="AH668" s="199"/>
      <c r="AI668" s="199"/>
      <c r="AJ668" s="199"/>
      <c r="AK668" s="199"/>
      <c r="AL668" s="199"/>
      <c r="AM668" s="199"/>
      <c r="AN668" s="199"/>
      <c r="AO668" s="199"/>
      <c r="AP668" s="199"/>
      <c r="AQ668" s="199"/>
      <c r="AR668" s="199"/>
      <c r="AS668" s="199"/>
      <c r="AT668" s="199"/>
      <c r="AU668" s="199"/>
      <c r="AV668" s="199"/>
      <c r="AW668" s="199"/>
      <c r="AX668" s="199"/>
      <c r="AY668" s="199"/>
      <c r="AZ668" s="199"/>
      <c r="BA668" s="199"/>
      <c r="BB668" s="199"/>
      <c r="BC668" s="199"/>
      <c r="BD668" s="199"/>
      <c r="BE668" s="199"/>
      <c r="BF668" s="199"/>
      <c r="BG668" s="199"/>
      <c r="BH668" s="199"/>
      <c r="BI668" s="199"/>
      <c r="BJ668" s="199"/>
      <c r="BK668" s="199"/>
      <c r="BL668" s="199"/>
      <c r="BM668" s="56"/>
    </row>
    <row r="669" spans="1:65">
      <c r="A669" s="30"/>
      <c r="B669" s="3" t="s">
        <v>275</v>
      </c>
      <c r="C669" s="29"/>
      <c r="D669" s="24">
        <v>8.5949999999999999E-2</v>
      </c>
      <c r="E669" s="24">
        <v>9.2499999999999999E-2</v>
      </c>
      <c r="F669" s="24">
        <v>9.0499999999999997E-2</v>
      </c>
      <c r="G669" s="24">
        <v>9.2041807704080672E-2</v>
      </c>
      <c r="H669" s="24">
        <v>8.9950000000000002E-2</v>
      </c>
      <c r="I669" s="24">
        <v>8.9499999999999996E-2</v>
      </c>
      <c r="J669" s="24">
        <v>9.4799999999999995E-2</v>
      </c>
      <c r="K669" s="24">
        <v>8.9499999999999996E-2</v>
      </c>
      <c r="L669" s="24">
        <v>9.0200000000000002E-2</v>
      </c>
      <c r="M669" s="24">
        <v>9.5000000000000001E-2</v>
      </c>
      <c r="N669" s="24">
        <v>0.09</v>
      </c>
      <c r="O669" s="24">
        <v>9.4E-2</v>
      </c>
      <c r="P669" s="24">
        <v>9.1999999999999998E-2</v>
      </c>
      <c r="Q669" s="24">
        <v>9.2649999999999996E-2</v>
      </c>
      <c r="R669" s="24">
        <v>8.9549999999999991E-2</v>
      </c>
      <c r="S669" s="24">
        <v>9.35E-2</v>
      </c>
      <c r="T669" s="24">
        <v>8.6959400000000006E-2</v>
      </c>
      <c r="U669" s="24">
        <v>9.2499999999999999E-2</v>
      </c>
      <c r="V669" s="24">
        <v>9.35E-2</v>
      </c>
      <c r="W669" s="24">
        <v>8.6999999999999994E-2</v>
      </c>
      <c r="X669" s="24">
        <v>9.1499999999999998E-2</v>
      </c>
      <c r="Y669" s="24">
        <v>8.9590630107077462E-2</v>
      </c>
      <c r="Z669" s="24">
        <v>8.5300000000000001E-2</v>
      </c>
      <c r="AA669" s="24">
        <v>9.2149999999999996E-2</v>
      </c>
      <c r="AB669" s="198"/>
      <c r="AC669" s="199"/>
      <c r="AD669" s="199"/>
      <c r="AE669" s="199"/>
      <c r="AF669" s="199"/>
      <c r="AG669" s="199"/>
      <c r="AH669" s="199"/>
      <c r="AI669" s="199"/>
      <c r="AJ669" s="199"/>
      <c r="AK669" s="199"/>
      <c r="AL669" s="199"/>
      <c r="AM669" s="199"/>
      <c r="AN669" s="199"/>
      <c r="AO669" s="199"/>
      <c r="AP669" s="199"/>
      <c r="AQ669" s="199"/>
      <c r="AR669" s="199"/>
      <c r="AS669" s="199"/>
      <c r="AT669" s="199"/>
      <c r="AU669" s="199"/>
      <c r="AV669" s="199"/>
      <c r="AW669" s="199"/>
      <c r="AX669" s="199"/>
      <c r="AY669" s="199"/>
      <c r="AZ669" s="199"/>
      <c r="BA669" s="199"/>
      <c r="BB669" s="199"/>
      <c r="BC669" s="199"/>
      <c r="BD669" s="199"/>
      <c r="BE669" s="199"/>
      <c r="BF669" s="199"/>
      <c r="BG669" s="199"/>
      <c r="BH669" s="199"/>
      <c r="BI669" s="199"/>
      <c r="BJ669" s="199"/>
      <c r="BK669" s="199"/>
      <c r="BL669" s="199"/>
      <c r="BM669" s="56"/>
    </row>
    <row r="670" spans="1:65">
      <c r="A670" s="30"/>
      <c r="B670" s="3" t="s">
        <v>276</v>
      </c>
      <c r="C670" s="29"/>
      <c r="D670" s="24">
        <v>2.3409399821439237E-3</v>
      </c>
      <c r="E670" s="24">
        <v>2.8577380332470434E-3</v>
      </c>
      <c r="F670" s="24">
        <v>5.4772255750516665E-4</v>
      </c>
      <c r="G670" s="24">
        <v>2.2274244247535236E-3</v>
      </c>
      <c r="H670" s="24">
        <v>5.3291650377896877E-4</v>
      </c>
      <c r="I670" s="24">
        <v>2.0412414523193166E-3</v>
      </c>
      <c r="J670" s="24">
        <v>1.6642315544018091E-3</v>
      </c>
      <c r="K670" s="24">
        <v>2.065591117977291E-3</v>
      </c>
      <c r="L670" s="24">
        <v>1.2056809970579551E-3</v>
      </c>
      <c r="M670" s="24">
        <v>1.4142135623730963E-3</v>
      </c>
      <c r="N670" s="24">
        <v>1.7224014243685099E-3</v>
      </c>
      <c r="O670" s="24">
        <v>1.7224014243685099E-3</v>
      </c>
      <c r="P670" s="24">
        <v>1.0327955589886455E-3</v>
      </c>
      <c r="Q670" s="24">
        <v>1.5484400752585408E-3</v>
      </c>
      <c r="R670" s="24">
        <v>1.0127520262466338E-3</v>
      </c>
      <c r="S670" s="24">
        <v>2.4013884872437189E-3</v>
      </c>
      <c r="T670" s="24">
        <v>1.3265134249854563E-4</v>
      </c>
      <c r="U670" s="24">
        <v>6.6833125519211308E-4</v>
      </c>
      <c r="V670" s="24">
        <v>2.1908902300206662E-3</v>
      </c>
      <c r="W670" s="24">
        <v>1.632993161855448E-3</v>
      </c>
      <c r="X670" s="24">
        <v>1.0488088481701524E-3</v>
      </c>
      <c r="Y670" s="24">
        <v>6.3302799065258078E-4</v>
      </c>
      <c r="Z670" s="24">
        <v>7.5773976414927815E-4</v>
      </c>
      <c r="AA670" s="24">
        <v>1.2875040453010924E-3</v>
      </c>
      <c r="AB670" s="198"/>
      <c r="AC670" s="199"/>
      <c r="AD670" s="199"/>
      <c r="AE670" s="199"/>
      <c r="AF670" s="199"/>
      <c r="AG670" s="199"/>
      <c r="AH670" s="199"/>
      <c r="AI670" s="199"/>
      <c r="AJ670" s="199"/>
      <c r="AK670" s="199"/>
      <c r="AL670" s="199"/>
      <c r="AM670" s="199"/>
      <c r="AN670" s="199"/>
      <c r="AO670" s="199"/>
      <c r="AP670" s="199"/>
      <c r="AQ670" s="199"/>
      <c r="AR670" s="199"/>
      <c r="AS670" s="199"/>
      <c r="AT670" s="199"/>
      <c r="AU670" s="199"/>
      <c r="AV670" s="199"/>
      <c r="AW670" s="199"/>
      <c r="AX670" s="199"/>
      <c r="AY670" s="199"/>
      <c r="AZ670" s="199"/>
      <c r="BA670" s="199"/>
      <c r="BB670" s="199"/>
      <c r="BC670" s="199"/>
      <c r="BD670" s="199"/>
      <c r="BE670" s="199"/>
      <c r="BF670" s="199"/>
      <c r="BG670" s="199"/>
      <c r="BH670" s="199"/>
      <c r="BI670" s="199"/>
      <c r="BJ670" s="199"/>
      <c r="BK670" s="199"/>
      <c r="BL670" s="199"/>
      <c r="BM670" s="56"/>
    </row>
    <row r="671" spans="1:65">
      <c r="A671" s="30"/>
      <c r="B671" s="3" t="s">
        <v>86</v>
      </c>
      <c r="C671" s="29"/>
      <c r="D671" s="13">
        <v>2.7347429697943029E-2</v>
      </c>
      <c r="E671" s="13">
        <v>3.078353357178144E-2</v>
      </c>
      <c r="F671" s="13">
        <v>6.0521829558581961E-3</v>
      </c>
      <c r="G671" s="13">
        <v>2.4399346888297049E-2</v>
      </c>
      <c r="H671" s="13">
        <v>5.9147225724635825E-3</v>
      </c>
      <c r="I671" s="13">
        <v>2.2722539357914472E-2</v>
      </c>
      <c r="J671" s="13">
        <v>1.7632684666097218E-2</v>
      </c>
      <c r="K671" s="13">
        <v>2.3122288634074156E-2</v>
      </c>
      <c r="L671" s="13">
        <v>1.3384062872058705E-2</v>
      </c>
      <c r="M671" s="13">
        <v>1.4886458551295752E-2</v>
      </c>
      <c r="N671" s="13">
        <v>1.9173299714677294E-2</v>
      </c>
      <c r="O671" s="13">
        <v>1.8355965446200818E-2</v>
      </c>
      <c r="P671" s="13">
        <v>1.1185511469191108E-2</v>
      </c>
      <c r="Q671" s="13">
        <v>1.6846129558569803E-2</v>
      </c>
      <c r="R671" s="13">
        <v>1.1343125177300361E-2</v>
      </c>
      <c r="S671" s="13">
        <v>2.5867739539429651E-2</v>
      </c>
      <c r="T671" s="13">
        <v>1.5250868499165583E-3</v>
      </c>
      <c r="U671" s="13">
        <v>7.2382446410698175E-3</v>
      </c>
      <c r="V671" s="13">
        <v>2.3557959462587812E-2</v>
      </c>
      <c r="W671" s="13">
        <v>1.8914978708750366E-2</v>
      </c>
      <c r="X671" s="13">
        <v>1.1462391783280356E-2</v>
      </c>
      <c r="Y671" s="13">
        <v>7.0597792363069267E-3</v>
      </c>
      <c r="Z671" s="13">
        <v>8.9148939344183033E-3</v>
      </c>
      <c r="AA671" s="13">
        <v>1.3931513565025347E-2</v>
      </c>
      <c r="AB671" s="146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A672" s="30"/>
      <c r="B672" s="3" t="s">
        <v>277</v>
      </c>
      <c r="C672" s="29"/>
      <c r="D672" s="13">
        <v>-5.8969579817853113E-2</v>
      </c>
      <c r="E672" s="13">
        <v>2.0548956467008717E-2</v>
      </c>
      <c r="F672" s="13">
        <v>-5.1021842700436082E-3</v>
      </c>
      <c r="G672" s="13">
        <v>3.5861848868674606E-3</v>
      </c>
      <c r="H672" s="13">
        <v>-9.499522682109518E-3</v>
      </c>
      <c r="I672" s="13">
        <v>-1.243108162348705E-2</v>
      </c>
      <c r="J672" s="13">
        <v>3.7588642813765061E-2</v>
      </c>
      <c r="K672" s="13">
        <v>-1.792775463856966E-2</v>
      </c>
      <c r="L672" s="13">
        <v>-9.6827451159455791E-3</v>
      </c>
      <c r="M672" s="13">
        <v>4.4367872865700209E-2</v>
      </c>
      <c r="N672" s="13">
        <v>-1.243108162348705E-2</v>
      </c>
      <c r="O672" s="13">
        <v>3.1542302497173935E-2</v>
      </c>
      <c r="P672" s="13">
        <v>1.5052283451926218E-2</v>
      </c>
      <c r="Q672" s="13">
        <v>1.0471722606024025E-2</v>
      </c>
      <c r="R672" s="13">
        <v>-1.8477421940077954E-2</v>
      </c>
      <c r="S672" s="13">
        <v>2.0548956467008717E-2</v>
      </c>
      <c r="T672" s="13">
        <v>-4.3803892524372445E-2</v>
      </c>
      <c r="U672" s="13">
        <v>1.5052283451926218E-2</v>
      </c>
      <c r="V672" s="13">
        <v>2.2381180805369549E-2</v>
      </c>
      <c r="W672" s="13">
        <v>-5.0907792729065537E-2</v>
      </c>
      <c r="X672" s="13">
        <v>5.8911617601216104E-3</v>
      </c>
      <c r="Y672" s="13">
        <v>-1.4261563274541089E-2</v>
      </c>
      <c r="Z672" s="13">
        <v>-6.5597920806629295E-2</v>
      </c>
      <c r="AA672" s="13">
        <v>1.5968395621106524E-2</v>
      </c>
      <c r="AB672" s="146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A673" s="30"/>
      <c r="B673" s="46" t="s">
        <v>278</v>
      </c>
      <c r="C673" s="47"/>
      <c r="D673" s="45">
        <v>2.3199999999999998</v>
      </c>
      <c r="E673" s="45">
        <v>0.85</v>
      </c>
      <c r="F673" s="45">
        <v>0.17</v>
      </c>
      <c r="G673" s="45">
        <v>0.17</v>
      </c>
      <c r="H673" s="45">
        <v>0.35</v>
      </c>
      <c r="I673" s="45">
        <v>0.46</v>
      </c>
      <c r="J673" s="45">
        <v>1.53</v>
      </c>
      <c r="K673" s="45">
        <v>0.68</v>
      </c>
      <c r="L673" s="45">
        <v>0.36</v>
      </c>
      <c r="M673" s="45">
        <v>1.8</v>
      </c>
      <c r="N673" s="45">
        <v>0.46</v>
      </c>
      <c r="O673" s="45">
        <v>1.29</v>
      </c>
      <c r="P673" s="45">
        <v>0.63</v>
      </c>
      <c r="Q673" s="45">
        <v>0.45</v>
      </c>
      <c r="R673" s="45">
        <v>0.7</v>
      </c>
      <c r="S673" s="45">
        <v>0.85</v>
      </c>
      <c r="T673" s="45">
        <v>1.71</v>
      </c>
      <c r="U673" s="45">
        <v>0.63</v>
      </c>
      <c r="V673" s="45">
        <v>0.92</v>
      </c>
      <c r="W673" s="45">
        <v>1.9</v>
      </c>
      <c r="X673" s="45">
        <v>0.26</v>
      </c>
      <c r="Y673" s="45">
        <v>0.54</v>
      </c>
      <c r="Z673" s="45">
        <v>2.58</v>
      </c>
      <c r="AA673" s="45">
        <v>0.67</v>
      </c>
      <c r="AB673" s="146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B674" s="31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BM674" s="55"/>
    </row>
    <row r="675" spans="1:65" ht="15">
      <c r="B675" s="8" t="s">
        <v>551</v>
      </c>
      <c r="BM675" s="28" t="s">
        <v>66</v>
      </c>
    </row>
    <row r="676" spans="1:65" ht="15">
      <c r="A676" s="25" t="s">
        <v>37</v>
      </c>
      <c r="B676" s="18" t="s">
        <v>110</v>
      </c>
      <c r="C676" s="15" t="s">
        <v>111</v>
      </c>
      <c r="D676" s="16" t="s">
        <v>237</v>
      </c>
      <c r="E676" s="17" t="s">
        <v>237</v>
      </c>
      <c r="F676" s="17" t="s">
        <v>237</v>
      </c>
      <c r="G676" s="17" t="s">
        <v>237</v>
      </c>
      <c r="H676" s="17" t="s">
        <v>237</v>
      </c>
      <c r="I676" s="17" t="s">
        <v>237</v>
      </c>
      <c r="J676" s="17" t="s">
        <v>237</v>
      </c>
      <c r="K676" s="17" t="s">
        <v>237</v>
      </c>
      <c r="L676" s="17" t="s">
        <v>237</v>
      </c>
      <c r="M676" s="17" t="s">
        <v>237</v>
      </c>
      <c r="N676" s="17" t="s">
        <v>237</v>
      </c>
      <c r="O676" s="17" t="s">
        <v>237</v>
      </c>
      <c r="P676" s="17" t="s">
        <v>237</v>
      </c>
      <c r="Q676" s="17" t="s">
        <v>237</v>
      </c>
      <c r="R676" s="17" t="s">
        <v>237</v>
      </c>
      <c r="S676" s="17" t="s">
        <v>237</v>
      </c>
      <c r="T676" s="17" t="s">
        <v>237</v>
      </c>
      <c r="U676" s="17" t="s">
        <v>237</v>
      </c>
      <c r="V676" s="17" t="s">
        <v>237</v>
      </c>
      <c r="W676" s="17" t="s">
        <v>237</v>
      </c>
      <c r="X676" s="17" t="s">
        <v>237</v>
      </c>
      <c r="Y676" s="17" t="s">
        <v>237</v>
      </c>
      <c r="Z676" s="17" t="s">
        <v>237</v>
      </c>
      <c r="AA676" s="146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1</v>
      </c>
    </row>
    <row r="677" spans="1:65">
      <c r="A677" s="30"/>
      <c r="B677" s="19" t="s">
        <v>238</v>
      </c>
      <c r="C677" s="9" t="s">
        <v>238</v>
      </c>
      <c r="D677" s="144" t="s">
        <v>240</v>
      </c>
      <c r="E677" s="145" t="s">
        <v>241</v>
      </c>
      <c r="F677" s="145" t="s">
        <v>242</v>
      </c>
      <c r="G677" s="145" t="s">
        <v>243</v>
      </c>
      <c r="H677" s="145" t="s">
        <v>244</v>
      </c>
      <c r="I677" s="145" t="s">
        <v>245</v>
      </c>
      <c r="J677" s="145" t="s">
        <v>246</v>
      </c>
      <c r="K677" s="145" t="s">
        <v>247</v>
      </c>
      <c r="L677" s="145" t="s">
        <v>248</v>
      </c>
      <c r="M677" s="145" t="s">
        <v>249</v>
      </c>
      <c r="N677" s="145" t="s">
        <v>250</v>
      </c>
      <c r="O677" s="145" t="s">
        <v>251</v>
      </c>
      <c r="P677" s="145" t="s">
        <v>252</v>
      </c>
      <c r="Q677" s="145" t="s">
        <v>253</v>
      </c>
      <c r="R677" s="145" t="s">
        <v>254</v>
      </c>
      <c r="S677" s="145" t="s">
        <v>255</v>
      </c>
      <c r="T677" s="145" t="s">
        <v>257</v>
      </c>
      <c r="U677" s="145" t="s">
        <v>258</v>
      </c>
      <c r="V677" s="145" t="s">
        <v>259</v>
      </c>
      <c r="W677" s="145" t="s">
        <v>260</v>
      </c>
      <c r="X677" s="145" t="s">
        <v>261</v>
      </c>
      <c r="Y677" s="145" t="s">
        <v>262</v>
      </c>
      <c r="Z677" s="145" t="s">
        <v>267</v>
      </c>
      <c r="AA677" s="146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 t="s">
        <v>3</v>
      </c>
    </row>
    <row r="678" spans="1:65">
      <c r="A678" s="30"/>
      <c r="B678" s="19"/>
      <c r="C678" s="9"/>
      <c r="D678" s="10" t="s">
        <v>318</v>
      </c>
      <c r="E678" s="11" t="s">
        <v>318</v>
      </c>
      <c r="F678" s="11" t="s">
        <v>319</v>
      </c>
      <c r="G678" s="11" t="s">
        <v>115</v>
      </c>
      <c r="H678" s="11" t="s">
        <v>319</v>
      </c>
      <c r="I678" s="11" t="s">
        <v>319</v>
      </c>
      <c r="J678" s="11" t="s">
        <v>319</v>
      </c>
      <c r="K678" s="11" t="s">
        <v>318</v>
      </c>
      <c r="L678" s="11" t="s">
        <v>319</v>
      </c>
      <c r="M678" s="11" t="s">
        <v>318</v>
      </c>
      <c r="N678" s="11" t="s">
        <v>318</v>
      </c>
      <c r="O678" s="11" t="s">
        <v>319</v>
      </c>
      <c r="P678" s="11" t="s">
        <v>319</v>
      </c>
      <c r="Q678" s="11" t="s">
        <v>319</v>
      </c>
      <c r="R678" s="11" t="s">
        <v>318</v>
      </c>
      <c r="S678" s="11" t="s">
        <v>318</v>
      </c>
      <c r="T678" s="11" t="s">
        <v>318</v>
      </c>
      <c r="U678" s="11" t="s">
        <v>318</v>
      </c>
      <c r="V678" s="11" t="s">
        <v>319</v>
      </c>
      <c r="W678" s="11" t="s">
        <v>318</v>
      </c>
      <c r="X678" s="11" t="s">
        <v>319</v>
      </c>
      <c r="Y678" s="11" t="s">
        <v>115</v>
      </c>
      <c r="Z678" s="11" t="s">
        <v>318</v>
      </c>
      <c r="AA678" s="146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/>
      <c r="C679" s="9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146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2</v>
      </c>
    </row>
    <row r="680" spans="1:65">
      <c r="A680" s="30"/>
      <c r="B680" s="18">
        <v>1</v>
      </c>
      <c r="C680" s="14">
        <v>1</v>
      </c>
      <c r="D680" s="215">
        <v>18.5</v>
      </c>
      <c r="E680" s="227">
        <v>20</v>
      </c>
      <c r="F680" s="224">
        <v>19</v>
      </c>
      <c r="G680" s="215">
        <v>18.593600325805291</v>
      </c>
      <c r="H680" s="215">
        <v>19.899999999999999</v>
      </c>
      <c r="I680" s="215">
        <v>18.399999999999999</v>
      </c>
      <c r="J680" s="215">
        <v>18.8</v>
      </c>
      <c r="K680" s="215">
        <v>17.899999999999999</v>
      </c>
      <c r="L680" s="215">
        <v>18.600000000000001</v>
      </c>
      <c r="M680" s="215">
        <v>19.600000000000001</v>
      </c>
      <c r="N680" s="215">
        <v>18</v>
      </c>
      <c r="O680" s="215">
        <v>20.170000000000002</v>
      </c>
      <c r="P680" s="215">
        <v>16.72</v>
      </c>
      <c r="Q680" s="224">
        <v>15.299999999999999</v>
      </c>
      <c r="R680" s="215">
        <v>19</v>
      </c>
      <c r="S680" s="215">
        <v>19.100000000000001</v>
      </c>
      <c r="T680" s="224">
        <v>12</v>
      </c>
      <c r="U680" s="215">
        <v>18.2</v>
      </c>
      <c r="V680" s="215">
        <v>18.399999999999999</v>
      </c>
      <c r="W680" s="215">
        <v>17.8</v>
      </c>
      <c r="X680" s="215">
        <v>20.192293255227103</v>
      </c>
      <c r="Y680" s="215">
        <v>19.05</v>
      </c>
      <c r="Z680" s="215">
        <v>18.899999999999999</v>
      </c>
      <c r="AA680" s="216"/>
      <c r="AB680" s="217"/>
      <c r="AC680" s="217"/>
      <c r="AD680" s="217"/>
      <c r="AE680" s="217"/>
      <c r="AF680" s="217"/>
      <c r="AG680" s="217"/>
      <c r="AH680" s="217"/>
      <c r="AI680" s="217"/>
      <c r="AJ680" s="217"/>
      <c r="AK680" s="217"/>
      <c r="AL680" s="217"/>
      <c r="AM680" s="217"/>
      <c r="AN680" s="217"/>
      <c r="AO680" s="217"/>
      <c r="AP680" s="217"/>
      <c r="AQ680" s="217"/>
      <c r="AR680" s="217"/>
      <c r="AS680" s="217"/>
      <c r="AT680" s="217"/>
      <c r="AU680" s="217"/>
      <c r="AV680" s="217"/>
      <c r="AW680" s="217"/>
      <c r="AX680" s="217"/>
      <c r="AY680" s="217"/>
      <c r="AZ680" s="217"/>
      <c r="BA680" s="217"/>
      <c r="BB680" s="217"/>
      <c r="BC680" s="217"/>
      <c r="BD680" s="217"/>
      <c r="BE680" s="217"/>
      <c r="BF680" s="217"/>
      <c r="BG680" s="217"/>
      <c r="BH680" s="217"/>
      <c r="BI680" s="217"/>
      <c r="BJ680" s="217"/>
      <c r="BK680" s="217"/>
      <c r="BL680" s="217"/>
      <c r="BM680" s="218">
        <v>1</v>
      </c>
    </row>
    <row r="681" spans="1:65">
      <c r="A681" s="30"/>
      <c r="B681" s="19">
        <v>1</v>
      </c>
      <c r="C681" s="9">
        <v>2</v>
      </c>
      <c r="D681" s="219">
        <v>17.600000000000001</v>
      </c>
      <c r="E681" s="219">
        <v>18.399999999999999</v>
      </c>
      <c r="F681" s="225">
        <v>19</v>
      </c>
      <c r="G681" s="219">
        <v>17.500932367405291</v>
      </c>
      <c r="H681" s="219">
        <v>19</v>
      </c>
      <c r="I681" s="219">
        <v>18</v>
      </c>
      <c r="J681" s="219">
        <v>20.8</v>
      </c>
      <c r="K681" s="219">
        <v>18.2</v>
      </c>
      <c r="L681" s="226">
        <v>22</v>
      </c>
      <c r="M681" s="219">
        <v>19.399999999999999</v>
      </c>
      <c r="N681" s="219">
        <v>18.2</v>
      </c>
      <c r="O681" s="219">
        <v>20.399999999999999</v>
      </c>
      <c r="P681" s="219">
        <v>18.2</v>
      </c>
      <c r="Q681" s="225">
        <v>15.400000000000002</v>
      </c>
      <c r="R681" s="226">
        <v>20.9</v>
      </c>
      <c r="S681" s="219">
        <v>19.2</v>
      </c>
      <c r="T681" s="225">
        <v>11</v>
      </c>
      <c r="U681" s="226">
        <v>20.6</v>
      </c>
      <c r="V681" s="219">
        <v>17.899999999999999</v>
      </c>
      <c r="W681" s="219">
        <v>17.2</v>
      </c>
      <c r="X681" s="219">
        <v>19.209456741681812</v>
      </c>
      <c r="Y681" s="219">
        <v>18.965399999999999</v>
      </c>
      <c r="Z681" s="219">
        <v>19.600000000000001</v>
      </c>
      <c r="AA681" s="216"/>
      <c r="AB681" s="217"/>
      <c r="AC681" s="217"/>
      <c r="AD681" s="217"/>
      <c r="AE681" s="217"/>
      <c r="AF681" s="217"/>
      <c r="AG681" s="217"/>
      <c r="AH681" s="217"/>
      <c r="AI681" s="217"/>
      <c r="AJ681" s="217"/>
      <c r="AK681" s="217"/>
      <c r="AL681" s="217"/>
      <c r="AM681" s="217"/>
      <c r="AN681" s="217"/>
      <c r="AO681" s="217"/>
      <c r="AP681" s="217"/>
      <c r="AQ681" s="217"/>
      <c r="AR681" s="217"/>
      <c r="AS681" s="217"/>
      <c r="AT681" s="217"/>
      <c r="AU681" s="217"/>
      <c r="AV681" s="217"/>
      <c r="AW681" s="217"/>
      <c r="AX681" s="217"/>
      <c r="AY681" s="217"/>
      <c r="AZ681" s="217"/>
      <c r="BA681" s="217"/>
      <c r="BB681" s="217"/>
      <c r="BC681" s="217"/>
      <c r="BD681" s="217"/>
      <c r="BE681" s="217"/>
      <c r="BF681" s="217"/>
      <c r="BG681" s="217"/>
      <c r="BH681" s="217"/>
      <c r="BI681" s="217"/>
      <c r="BJ681" s="217"/>
      <c r="BK681" s="217"/>
      <c r="BL681" s="217"/>
      <c r="BM681" s="218">
        <v>16</v>
      </c>
    </row>
    <row r="682" spans="1:65">
      <c r="A682" s="30"/>
      <c r="B682" s="19">
        <v>1</v>
      </c>
      <c r="C682" s="9">
        <v>3</v>
      </c>
      <c r="D682" s="219">
        <v>18.7</v>
      </c>
      <c r="E682" s="219">
        <v>18.399999999999999</v>
      </c>
      <c r="F682" s="225">
        <v>19</v>
      </c>
      <c r="G682" s="219">
        <v>17.772538613805299</v>
      </c>
      <c r="H682" s="219">
        <v>19.8</v>
      </c>
      <c r="I682" s="219">
        <v>18.100000000000001</v>
      </c>
      <c r="J682" s="219">
        <v>18.899999999999999</v>
      </c>
      <c r="K682" s="219">
        <v>18.100000000000001</v>
      </c>
      <c r="L682" s="219">
        <v>18.100000000000001</v>
      </c>
      <c r="M682" s="219">
        <v>19.2</v>
      </c>
      <c r="N682" s="219">
        <v>17.3</v>
      </c>
      <c r="O682" s="219">
        <v>20.350000000000001</v>
      </c>
      <c r="P682" s="219">
        <v>17.45</v>
      </c>
      <c r="Q682" s="225">
        <v>16.100000000000001</v>
      </c>
      <c r="R682" s="219">
        <v>19.3</v>
      </c>
      <c r="S682" s="219">
        <v>19</v>
      </c>
      <c r="T682" s="225">
        <v>11</v>
      </c>
      <c r="U682" s="219">
        <v>17.5</v>
      </c>
      <c r="V682" s="219">
        <v>19</v>
      </c>
      <c r="W682" s="219">
        <v>17.5</v>
      </c>
      <c r="X682" s="219">
        <v>20.129215010776999</v>
      </c>
      <c r="Y682" s="219">
        <v>19.213999999999999</v>
      </c>
      <c r="Z682" s="219">
        <v>18.5</v>
      </c>
      <c r="AA682" s="216"/>
      <c r="AB682" s="217"/>
      <c r="AC682" s="217"/>
      <c r="AD682" s="217"/>
      <c r="AE682" s="217"/>
      <c r="AF682" s="217"/>
      <c r="AG682" s="217"/>
      <c r="AH682" s="217"/>
      <c r="AI682" s="217"/>
      <c r="AJ682" s="217"/>
      <c r="AK682" s="217"/>
      <c r="AL682" s="217"/>
      <c r="AM682" s="217"/>
      <c r="AN682" s="217"/>
      <c r="AO682" s="217"/>
      <c r="AP682" s="217"/>
      <c r="AQ682" s="217"/>
      <c r="AR682" s="217"/>
      <c r="AS682" s="217"/>
      <c r="AT682" s="217"/>
      <c r="AU682" s="217"/>
      <c r="AV682" s="217"/>
      <c r="AW682" s="217"/>
      <c r="AX682" s="217"/>
      <c r="AY682" s="217"/>
      <c r="AZ682" s="217"/>
      <c r="BA682" s="217"/>
      <c r="BB682" s="217"/>
      <c r="BC682" s="217"/>
      <c r="BD682" s="217"/>
      <c r="BE682" s="217"/>
      <c r="BF682" s="217"/>
      <c r="BG682" s="217"/>
      <c r="BH682" s="217"/>
      <c r="BI682" s="217"/>
      <c r="BJ682" s="217"/>
      <c r="BK682" s="217"/>
      <c r="BL682" s="217"/>
      <c r="BM682" s="218">
        <v>16</v>
      </c>
    </row>
    <row r="683" spans="1:65">
      <c r="A683" s="30"/>
      <c r="B683" s="19">
        <v>1</v>
      </c>
      <c r="C683" s="9">
        <v>4</v>
      </c>
      <c r="D683" s="219">
        <v>17.600000000000001</v>
      </c>
      <c r="E683" s="219">
        <v>19.100000000000001</v>
      </c>
      <c r="F683" s="225">
        <v>19</v>
      </c>
      <c r="G683" s="219">
        <v>18.297692863405292</v>
      </c>
      <c r="H683" s="219">
        <v>19.7</v>
      </c>
      <c r="I683" s="219">
        <v>18.8</v>
      </c>
      <c r="J683" s="219">
        <v>20.399999999999999</v>
      </c>
      <c r="K683" s="219">
        <v>18</v>
      </c>
      <c r="L683" s="219">
        <v>18.5</v>
      </c>
      <c r="M683" s="219">
        <v>19</v>
      </c>
      <c r="N683" s="219">
        <v>17.2</v>
      </c>
      <c r="O683" s="219">
        <v>20.41</v>
      </c>
      <c r="P683" s="219">
        <v>16.52</v>
      </c>
      <c r="Q683" s="226">
        <v>16.7</v>
      </c>
      <c r="R683" s="219">
        <v>19.100000000000001</v>
      </c>
      <c r="S683" s="219">
        <v>18.600000000000001</v>
      </c>
      <c r="T683" s="225">
        <v>11</v>
      </c>
      <c r="U683" s="219">
        <v>17.7</v>
      </c>
      <c r="V683" s="219">
        <v>19.5</v>
      </c>
      <c r="W683" s="226">
        <v>22.4</v>
      </c>
      <c r="X683" s="219">
        <v>19.849765227335837</v>
      </c>
      <c r="Y683" s="219">
        <v>19.345199999999998</v>
      </c>
      <c r="Z683" s="219">
        <v>18.8</v>
      </c>
      <c r="AA683" s="216"/>
      <c r="AB683" s="217"/>
      <c r="AC683" s="217"/>
      <c r="AD683" s="217"/>
      <c r="AE683" s="217"/>
      <c r="AF683" s="217"/>
      <c r="AG683" s="217"/>
      <c r="AH683" s="217"/>
      <c r="AI683" s="217"/>
      <c r="AJ683" s="217"/>
      <c r="AK683" s="217"/>
      <c r="AL683" s="217"/>
      <c r="AM683" s="217"/>
      <c r="AN683" s="217"/>
      <c r="AO683" s="217"/>
      <c r="AP683" s="217"/>
      <c r="AQ683" s="217"/>
      <c r="AR683" s="217"/>
      <c r="AS683" s="217"/>
      <c r="AT683" s="217"/>
      <c r="AU683" s="217"/>
      <c r="AV683" s="217"/>
      <c r="AW683" s="217"/>
      <c r="AX683" s="217"/>
      <c r="AY683" s="217"/>
      <c r="AZ683" s="217"/>
      <c r="BA683" s="217"/>
      <c r="BB683" s="217"/>
      <c r="BC683" s="217"/>
      <c r="BD683" s="217"/>
      <c r="BE683" s="217"/>
      <c r="BF683" s="217"/>
      <c r="BG683" s="217"/>
      <c r="BH683" s="217"/>
      <c r="BI683" s="217"/>
      <c r="BJ683" s="217"/>
      <c r="BK683" s="217"/>
      <c r="BL683" s="217"/>
      <c r="BM683" s="218">
        <v>18.667318029919407</v>
      </c>
    </row>
    <row r="684" spans="1:65">
      <c r="A684" s="30"/>
      <c r="B684" s="19">
        <v>1</v>
      </c>
      <c r="C684" s="9">
        <v>5</v>
      </c>
      <c r="D684" s="219">
        <v>18.2</v>
      </c>
      <c r="E684" s="219">
        <v>18.7</v>
      </c>
      <c r="F684" s="225">
        <v>19</v>
      </c>
      <c r="G684" s="219">
        <v>18.331542137005293</v>
      </c>
      <c r="H684" s="219">
        <v>20</v>
      </c>
      <c r="I684" s="219">
        <v>18.399999999999999</v>
      </c>
      <c r="J684" s="219">
        <v>19.5</v>
      </c>
      <c r="K684" s="219">
        <v>17.8</v>
      </c>
      <c r="L684" s="219">
        <v>18.2</v>
      </c>
      <c r="M684" s="219">
        <v>19.3</v>
      </c>
      <c r="N684" s="219">
        <v>17.3</v>
      </c>
      <c r="O684" s="219">
        <v>19.760000000000002</v>
      </c>
      <c r="P684" s="219">
        <v>16.579999999999998</v>
      </c>
      <c r="Q684" s="225">
        <v>15.5</v>
      </c>
      <c r="R684" s="219">
        <v>18.899999999999999</v>
      </c>
      <c r="S684" s="219">
        <v>18.600000000000001</v>
      </c>
      <c r="T684" s="225">
        <v>11</v>
      </c>
      <c r="U684" s="219">
        <v>18.600000000000001</v>
      </c>
      <c r="V684" s="219">
        <v>19.899999999999999</v>
      </c>
      <c r="W684" s="219">
        <v>18.2</v>
      </c>
      <c r="X684" s="219">
        <v>19.349795544193089</v>
      </c>
      <c r="Y684" s="219">
        <v>19.222999999999999</v>
      </c>
      <c r="Z684" s="219">
        <v>18.100000000000001</v>
      </c>
      <c r="AA684" s="216"/>
      <c r="AB684" s="217"/>
      <c r="AC684" s="217"/>
      <c r="AD684" s="217"/>
      <c r="AE684" s="217"/>
      <c r="AF684" s="217"/>
      <c r="AG684" s="217"/>
      <c r="AH684" s="217"/>
      <c r="AI684" s="217"/>
      <c r="AJ684" s="217"/>
      <c r="AK684" s="217"/>
      <c r="AL684" s="217"/>
      <c r="AM684" s="217"/>
      <c r="AN684" s="217"/>
      <c r="AO684" s="217"/>
      <c r="AP684" s="217"/>
      <c r="AQ684" s="217"/>
      <c r="AR684" s="217"/>
      <c r="AS684" s="217"/>
      <c r="AT684" s="217"/>
      <c r="AU684" s="217"/>
      <c r="AV684" s="217"/>
      <c r="AW684" s="217"/>
      <c r="AX684" s="217"/>
      <c r="AY684" s="217"/>
      <c r="AZ684" s="217"/>
      <c r="BA684" s="217"/>
      <c r="BB684" s="217"/>
      <c r="BC684" s="217"/>
      <c r="BD684" s="217"/>
      <c r="BE684" s="217"/>
      <c r="BF684" s="217"/>
      <c r="BG684" s="217"/>
      <c r="BH684" s="217"/>
      <c r="BI684" s="217"/>
      <c r="BJ684" s="217"/>
      <c r="BK684" s="217"/>
      <c r="BL684" s="217"/>
      <c r="BM684" s="218">
        <v>49</v>
      </c>
    </row>
    <row r="685" spans="1:65">
      <c r="A685" s="30"/>
      <c r="B685" s="19">
        <v>1</v>
      </c>
      <c r="C685" s="9">
        <v>6</v>
      </c>
      <c r="D685" s="219">
        <v>17.600000000000001</v>
      </c>
      <c r="E685" s="219">
        <v>18.399999999999999</v>
      </c>
      <c r="F685" s="225">
        <v>18</v>
      </c>
      <c r="G685" s="219">
        <v>17.914650329005291</v>
      </c>
      <c r="H685" s="219">
        <v>19.100000000000001</v>
      </c>
      <c r="I685" s="219">
        <v>18.8</v>
      </c>
      <c r="J685" s="219">
        <v>19.2</v>
      </c>
      <c r="K685" s="219">
        <v>17.399999999999999</v>
      </c>
      <c r="L685" s="219">
        <v>18</v>
      </c>
      <c r="M685" s="219">
        <v>20</v>
      </c>
      <c r="N685" s="219">
        <v>17.8</v>
      </c>
      <c r="O685" s="219">
        <v>19.59</v>
      </c>
      <c r="P685" s="219">
        <v>17.850000000000001</v>
      </c>
      <c r="Q685" s="225">
        <v>15.5</v>
      </c>
      <c r="R685" s="219">
        <v>19</v>
      </c>
      <c r="S685" s="219">
        <v>19.2</v>
      </c>
      <c r="T685" s="225">
        <v>14</v>
      </c>
      <c r="U685" s="219">
        <v>18</v>
      </c>
      <c r="V685" s="219">
        <v>18.899999999999999</v>
      </c>
      <c r="W685" s="219">
        <v>18.8</v>
      </c>
      <c r="X685" s="219">
        <v>19.377681174682337</v>
      </c>
      <c r="Y685" s="219">
        <v>19.421399999999998</v>
      </c>
      <c r="Z685" s="219">
        <v>18.600000000000001</v>
      </c>
      <c r="AA685" s="216"/>
      <c r="AB685" s="217"/>
      <c r="AC685" s="217"/>
      <c r="AD685" s="217"/>
      <c r="AE685" s="217"/>
      <c r="AF685" s="217"/>
      <c r="AG685" s="217"/>
      <c r="AH685" s="217"/>
      <c r="AI685" s="217"/>
      <c r="AJ685" s="217"/>
      <c r="AK685" s="217"/>
      <c r="AL685" s="217"/>
      <c r="AM685" s="217"/>
      <c r="AN685" s="217"/>
      <c r="AO685" s="217"/>
      <c r="AP685" s="217"/>
      <c r="AQ685" s="217"/>
      <c r="AR685" s="217"/>
      <c r="AS685" s="217"/>
      <c r="AT685" s="217"/>
      <c r="AU685" s="217"/>
      <c r="AV685" s="217"/>
      <c r="AW685" s="217"/>
      <c r="AX685" s="217"/>
      <c r="AY685" s="217"/>
      <c r="AZ685" s="217"/>
      <c r="BA685" s="217"/>
      <c r="BB685" s="217"/>
      <c r="BC685" s="217"/>
      <c r="BD685" s="217"/>
      <c r="BE685" s="217"/>
      <c r="BF685" s="217"/>
      <c r="BG685" s="217"/>
      <c r="BH685" s="217"/>
      <c r="BI685" s="217"/>
      <c r="BJ685" s="217"/>
      <c r="BK685" s="217"/>
      <c r="BL685" s="217"/>
      <c r="BM685" s="220"/>
    </row>
    <row r="686" spans="1:65">
      <c r="A686" s="30"/>
      <c r="B686" s="20" t="s">
        <v>274</v>
      </c>
      <c r="C686" s="12"/>
      <c r="D686" s="221">
        <v>18.033333333333335</v>
      </c>
      <c r="E686" s="221">
        <v>18.833333333333332</v>
      </c>
      <c r="F686" s="221">
        <v>18.833333333333332</v>
      </c>
      <c r="G686" s="221">
        <v>18.068492772738626</v>
      </c>
      <c r="H686" s="221">
        <v>19.583333333333332</v>
      </c>
      <c r="I686" s="221">
        <v>18.416666666666664</v>
      </c>
      <c r="J686" s="221">
        <v>19.600000000000001</v>
      </c>
      <c r="K686" s="221">
        <v>17.899999999999995</v>
      </c>
      <c r="L686" s="221">
        <v>18.900000000000002</v>
      </c>
      <c r="M686" s="221">
        <v>19.416666666666668</v>
      </c>
      <c r="N686" s="221">
        <v>17.633333333333333</v>
      </c>
      <c r="O686" s="221">
        <v>20.113333333333333</v>
      </c>
      <c r="P686" s="221">
        <v>17.22</v>
      </c>
      <c r="Q686" s="221">
        <v>15.75</v>
      </c>
      <c r="R686" s="221">
        <v>19.366666666666671</v>
      </c>
      <c r="S686" s="221">
        <v>18.95</v>
      </c>
      <c r="T686" s="221">
        <v>11.666666666666666</v>
      </c>
      <c r="U686" s="221">
        <v>18.433333333333334</v>
      </c>
      <c r="V686" s="221">
        <v>18.933333333333334</v>
      </c>
      <c r="W686" s="221">
        <v>18.650000000000002</v>
      </c>
      <c r="X686" s="221">
        <v>19.684701158982865</v>
      </c>
      <c r="Y686" s="221">
        <v>19.203166666666664</v>
      </c>
      <c r="Z686" s="221">
        <v>18.75</v>
      </c>
      <c r="AA686" s="216"/>
      <c r="AB686" s="217"/>
      <c r="AC686" s="217"/>
      <c r="AD686" s="217"/>
      <c r="AE686" s="217"/>
      <c r="AF686" s="217"/>
      <c r="AG686" s="217"/>
      <c r="AH686" s="217"/>
      <c r="AI686" s="217"/>
      <c r="AJ686" s="217"/>
      <c r="AK686" s="217"/>
      <c r="AL686" s="217"/>
      <c r="AM686" s="217"/>
      <c r="AN686" s="217"/>
      <c r="AO686" s="217"/>
      <c r="AP686" s="217"/>
      <c r="AQ686" s="217"/>
      <c r="AR686" s="217"/>
      <c r="AS686" s="217"/>
      <c r="AT686" s="217"/>
      <c r="AU686" s="217"/>
      <c r="AV686" s="217"/>
      <c r="AW686" s="217"/>
      <c r="AX686" s="217"/>
      <c r="AY686" s="217"/>
      <c r="AZ686" s="217"/>
      <c r="BA686" s="217"/>
      <c r="BB686" s="217"/>
      <c r="BC686" s="217"/>
      <c r="BD686" s="217"/>
      <c r="BE686" s="217"/>
      <c r="BF686" s="217"/>
      <c r="BG686" s="217"/>
      <c r="BH686" s="217"/>
      <c r="BI686" s="217"/>
      <c r="BJ686" s="217"/>
      <c r="BK686" s="217"/>
      <c r="BL686" s="217"/>
      <c r="BM686" s="220"/>
    </row>
    <row r="687" spans="1:65">
      <c r="A687" s="30"/>
      <c r="B687" s="3" t="s">
        <v>275</v>
      </c>
      <c r="C687" s="29"/>
      <c r="D687" s="219">
        <v>17.899999999999999</v>
      </c>
      <c r="E687" s="219">
        <v>18.549999999999997</v>
      </c>
      <c r="F687" s="219">
        <v>19</v>
      </c>
      <c r="G687" s="219">
        <v>18.106171596205293</v>
      </c>
      <c r="H687" s="219">
        <v>19.75</v>
      </c>
      <c r="I687" s="219">
        <v>18.399999999999999</v>
      </c>
      <c r="J687" s="219">
        <v>19.350000000000001</v>
      </c>
      <c r="K687" s="219">
        <v>17.95</v>
      </c>
      <c r="L687" s="219">
        <v>18.350000000000001</v>
      </c>
      <c r="M687" s="219">
        <v>19.350000000000001</v>
      </c>
      <c r="N687" s="219">
        <v>17.55</v>
      </c>
      <c r="O687" s="219">
        <v>20.260000000000002</v>
      </c>
      <c r="P687" s="219">
        <v>17.085000000000001</v>
      </c>
      <c r="Q687" s="219">
        <v>15.5</v>
      </c>
      <c r="R687" s="219">
        <v>19.05</v>
      </c>
      <c r="S687" s="219">
        <v>19.05</v>
      </c>
      <c r="T687" s="219">
        <v>11</v>
      </c>
      <c r="U687" s="219">
        <v>18.100000000000001</v>
      </c>
      <c r="V687" s="219">
        <v>18.95</v>
      </c>
      <c r="W687" s="219">
        <v>18</v>
      </c>
      <c r="X687" s="219">
        <v>19.613723201009087</v>
      </c>
      <c r="Y687" s="219">
        <v>19.218499999999999</v>
      </c>
      <c r="Z687" s="219">
        <v>18.700000000000003</v>
      </c>
      <c r="AA687" s="216"/>
      <c r="AB687" s="217"/>
      <c r="AC687" s="217"/>
      <c r="AD687" s="217"/>
      <c r="AE687" s="217"/>
      <c r="AF687" s="217"/>
      <c r="AG687" s="217"/>
      <c r="AH687" s="217"/>
      <c r="AI687" s="217"/>
      <c r="AJ687" s="217"/>
      <c r="AK687" s="217"/>
      <c r="AL687" s="217"/>
      <c r="AM687" s="217"/>
      <c r="AN687" s="217"/>
      <c r="AO687" s="217"/>
      <c r="AP687" s="217"/>
      <c r="AQ687" s="217"/>
      <c r="AR687" s="217"/>
      <c r="AS687" s="217"/>
      <c r="AT687" s="217"/>
      <c r="AU687" s="217"/>
      <c r="AV687" s="217"/>
      <c r="AW687" s="217"/>
      <c r="AX687" s="217"/>
      <c r="AY687" s="217"/>
      <c r="AZ687" s="217"/>
      <c r="BA687" s="217"/>
      <c r="BB687" s="217"/>
      <c r="BC687" s="217"/>
      <c r="BD687" s="217"/>
      <c r="BE687" s="217"/>
      <c r="BF687" s="217"/>
      <c r="BG687" s="217"/>
      <c r="BH687" s="217"/>
      <c r="BI687" s="217"/>
      <c r="BJ687" s="217"/>
      <c r="BK687" s="217"/>
      <c r="BL687" s="217"/>
      <c r="BM687" s="220"/>
    </row>
    <row r="688" spans="1:65">
      <c r="A688" s="30"/>
      <c r="B688" s="3" t="s">
        <v>276</v>
      </c>
      <c r="C688" s="29"/>
      <c r="D688" s="24">
        <v>0.500666222813828</v>
      </c>
      <c r="E688" s="24">
        <v>0.63456021516217642</v>
      </c>
      <c r="F688" s="24">
        <v>0.40824829046386302</v>
      </c>
      <c r="G688" s="24">
        <v>0.40763875362293089</v>
      </c>
      <c r="H688" s="24">
        <v>0.42622372841814693</v>
      </c>
      <c r="I688" s="24">
        <v>0.33714487489307432</v>
      </c>
      <c r="J688" s="24">
        <v>0.82219219164377877</v>
      </c>
      <c r="K688" s="24">
        <v>0.28284271247461951</v>
      </c>
      <c r="L688" s="24">
        <v>1.5362291495737215</v>
      </c>
      <c r="M688" s="24">
        <v>0.34880749227427271</v>
      </c>
      <c r="N688" s="24">
        <v>0.42268979957726266</v>
      </c>
      <c r="O688" s="24">
        <v>0.35443852311320012</v>
      </c>
      <c r="P688" s="24">
        <v>0.71551380140427812</v>
      </c>
      <c r="Q688" s="24">
        <v>0.54313902456001062</v>
      </c>
      <c r="R688" s="24">
        <v>0.7633260552782577</v>
      </c>
      <c r="S688" s="24">
        <v>0.28106938645110313</v>
      </c>
      <c r="T688" s="24">
        <v>1.2110601416389968</v>
      </c>
      <c r="U688" s="24">
        <v>1.1290113669342166</v>
      </c>
      <c r="V688" s="24">
        <v>0.72295689129205143</v>
      </c>
      <c r="W688" s="24">
        <v>1.9201562436426882</v>
      </c>
      <c r="X688" s="24">
        <v>0.42773093061436251</v>
      </c>
      <c r="Y688" s="24">
        <v>0.1722225265947126</v>
      </c>
      <c r="Z688" s="24">
        <v>0.5009990019950139</v>
      </c>
      <c r="AA688" s="146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30"/>
      <c r="B689" s="3" t="s">
        <v>86</v>
      </c>
      <c r="C689" s="29"/>
      <c r="D689" s="13">
        <v>2.7763376496145728E-2</v>
      </c>
      <c r="E689" s="13">
        <v>3.369346275197397E-2</v>
      </c>
      <c r="F689" s="13">
        <v>2.1676900378612196E-2</v>
      </c>
      <c r="G689" s="13">
        <v>2.2560750293348648E-2</v>
      </c>
      <c r="H689" s="13">
        <v>2.1764615919224524E-2</v>
      </c>
      <c r="I689" s="13">
        <v>1.8306509043967838E-2</v>
      </c>
      <c r="J689" s="13">
        <v>4.1948581206315241E-2</v>
      </c>
      <c r="K689" s="13">
        <v>1.5801268853330701E-2</v>
      </c>
      <c r="L689" s="13">
        <v>8.1281965585911178E-2</v>
      </c>
      <c r="M689" s="13">
        <v>1.7964334366056961E-2</v>
      </c>
      <c r="N689" s="13">
        <v>2.3971066138597126E-2</v>
      </c>
      <c r="O689" s="13">
        <v>1.7622067771620821E-2</v>
      </c>
      <c r="P689" s="13">
        <v>4.15513241233611E-2</v>
      </c>
      <c r="Q689" s="13">
        <v>3.4485017432381623E-2</v>
      </c>
      <c r="R689" s="13">
        <v>3.9414426262216397E-2</v>
      </c>
      <c r="S689" s="13">
        <v>1.4832157596364281E-2</v>
      </c>
      <c r="T689" s="13">
        <v>0.1038051549976283</v>
      </c>
      <c r="U689" s="13">
        <v>6.1248356253212469E-2</v>
      </c>
      <c r="V689" s="13">
        <v>3.8184342849932294E-2</v>
      </c>
      <c r="W689" s="13">
        <v>0.10295743933740954</v>
      </c>
      <c r="X689" s="13">
        <v>2.1729104605643094E-2</v>
      </c>
      <c r="Y689" s="13">
        <v>8.9684440896751032E-3</v>
      </c>
      <c r="Z689" s="13">
        <v>2.6719946773067407E-2</v>
      </c>
      <c r="AA689" s="146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30"/>
      <c r="B690" s="3" t="s">
        <v>277</v>
      </c>
      <c r="C690" s="29"/>
      <c r="D690" s="13">
        <v>-3.3962280793092048E-2</v>
      </c>
      <c r="E690" s="13">
        <v>8.8933666393768984E-3</v>
      </c>
      <c r="F690" s="13">
        <v>8.8933666393768984E-3</v>
      </c>
      <c r="G690" s="13">
        <v>-3.2078805119246545E-2</v>
      </c>
      <c r="H690" s="13">
        <v>4.9070536107316709E-2</v>
      </c>
      <c r="I690" s="13">
        <v>-1.3427283065034157E-2</v>
      </c>
      <c r="J690" s="13">
        <v>4.9963362095493347E-2</v>
      </c>
      <c r="K690" s="13">
        <v>-4.1104888698503927E-2</v>
      </c>
      <c r="L690" s="13">
        <v>1.2464670592082783E-2</v>
      </c>
      <c r="M690" s="13">
        <v>4.0142276225552553E-2</v>
      </c>
      <c r="N690" s="13">
        <v>-5.5390104509326687E-2</v>
      </c>
      <c r="O690" s="13">
        <v>7.7462402531327523E-2</v>
      </c>
      <c r="P690" s="13">
        <v>-7.7532189016102482E-2</v>
      </c>
      <c r="Q690" s="13">
        <v>-0.15627944117326431</v>
      </c>
      <c r="R690" s="13">
        <v>3.7463798261023307E-2</v>
      </c>
      <c r="S690" s="13">
        <v>1.5143148556612029E-2</v>
      </c>
      <c r="T690" s="13">
        <v>-0.37502180827649212</v>
      </c>
      <c r="U690" s="13">
        <v>-1.2534457076857519E-2</v>
      </c>
      <c r="V690" s="13">
        <v>1.4250322568435614E-2</v>
      </c>
      <c r="W690" s="13">
        <v>-9.2771923056367278E-4</v>
      </c>
      <c r="X690" s="13">
        <v>5.4500765853607192E-2</v>
      </c>
      <c r="Y690" s="13">
        <v>2.8705175317011999E-2</v>
      </c>
      <c r="Z690" s="13">
        <v>4.4292366984948206E-3</v>
      </c>
      <c r="AA690" s="146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30"/>
      <c r="B691" s="46" t="s">
        <v>278</v>
      </c>
      <c r="C691" s="47"/>
      <c r="D691" s="45">
        <v>0.92</v>
      </c>
      <c r="E691" s="45">
        <v>0</v>
      </c>
      <c r="F691" s="45" t="s">
        <v>279</v>
      </c>
      <c r="G691" s="45">
        <v>0.88</v>
      </c>
      <c r="H691" s="45">
        <v>0.87</v>
      </c>
      <c r="I691" s="45">
        <v>0.48</v>
      </c>
      <c r="J691" s="45">
        <v>0.89</v>
      </c>
      <c r="K691" s="45">
        <v>1.08</v>
      </c>
      <c r="L691" s="45">
        <v>0.08</v>
      </c>
      <c r="M691" s="45">
        <v>0.67</v>
      </c>
      <c r="N691" s="45">
        <v>1.39</v>
      </c>
      <c r="O691" s="45">
        <v>1.48</v>
      </c>
      <c r="P691" s="45">
        <v>1.86</v>
      </c>
      <c r="Q691" s="45">
        <v>3.56</v>
      </c>
      <c r="R691" s="45">
        <v>0.62</v>
      </c>
      <c r="S691" s="45">
        <v>0.13</v>
      </c>
      <c r="T691" s="45" t="s">
        <v>279</v>
      </c>
      <c r="U691" s="45">
        <v>0.46</v>
      </c>
      <c r="V691" s="45">
        <v>0.12</v>
      </c>
      <c r="W691" s="45">
        <v>0.21</v>
      </c>
      <c r="X691" s="45">
        <v>0.98</v>
      </c>
      <c r="Y691" s="45">
        <v>0.43</v>
      </c>
      <c r="Z691" s="45">
        <v>0.1</v>
      </c>
      <c r="AA691" s="146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B692" s="31" t="s">
        <v>329</v>
      </c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BM692" s="55"/>
    </row>
    <row r="693" spans="1:65">
      <c r="BM693" s="55"/>
    </row>
    <row r="694" spans="1:65" ht="15">
      <c r="B694" s="8" t="s">
        <v>552</v>
      </c>
      <c r="BM694" s="28" t="s">
        <v>66</v>
      </c>
    </row>
    <row r="695" spans="1:65" ht="15">
      <c r="A695" s="25" t="s">
        <v>40</v>
      </c>
      <c r="B695" s="18" t="s">
        <v>110</v>
      </c>
      <c r="C695" s="15" t="s">
        <v>111</v>
      </c>
      <c r="D695" s="16" t="s">
        <v>237</v>
      </c>
      <c r="E695" s="17" t="s">
        <v>237</v>
      </c>
      <c r="F695" s="17" t="s">
        <v>237</v>
      </c>
      <c r="G695" s="17" t="s">
        <v>237</v>
      </c>
      <c r="H695" s="17" t="s">
        <v>237</v>
      </c>
      <c r="I695" s="17" t="s">
        <v>237</v>
      </c>
      <c r="J695" s="17" t="s">
        <v>237</v>
      </c>
      <c r="K695" s="17" t="s">
        <v>237</v>
      </c>
      <c r="L695" s="17" t="s">
        <v>237</v>
      </c>
      <c r="M695" s="17" t="s">
        <v>237</v>
      </c>
      <c r="N695" s="146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>
        <v>1</v>
      </c>
    </row>
    <row r="696" spans="1:65">
      <c r="A696" s="30"/>
      <c r="B696" s="19" t="s">
        <v>238</v>
      </c>
      <c r="C696" s="9" t="s">
        <v>238</v>
      </c>
      <c r="D696" s="144" t="s">
        <v>244</v>
      </c>
      <c r="E696" s="145" t="s">
        <v>246</v>
      </c>
      <c r="F696" s="145" t="s">
        <v>251</v>
      </c>
      <c r="G696" s="145" t="s">
        <v>252</v>
      </c>
      <c r="H696" s="145" t="s">
        <v>253</v>
      </c>
      <c r="I696" s="145" t="s">
        <v>255</v>
      </c>
      <c r="J696" s="145" t="s">
        <v>256</v>
      </c>
      <c r="K696" s="145" t="s">
        <v>257</v>
      </c>
      <c r="L696" s="145" t="s">
        <v>259</v>
      </c>
      <c r="M696" s="145" t="s">
        <v>261</v>
      </c>
      <c r="N696" s="146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 t="s">
        <v>3</v>
      </c>
    </row>
    <row r="697" spans="1:65">
      <c r="A697" s="30"/>
      <c r="B697" s="19"/>
      <c r="C697" s="9"/>
      <c r="D697" s="10" t="s">
        <v>319</v>
      </c>
      <c r="E697" s="11" t="s">
        <v>319</v>
      </c>
      <c r="F697" s="11" t="s">
        <v>319</v>
      </c>
      <c r="G697" s="11" t="s">
        <v>319</v>
      </c>
      <c r="H697" s="11" t="s">
        <v>319</v>
      </c>
      <c r="I697" s="11" t="s">
        <v>318</v>
      </c>
      <c r="J697" s="11" t="s">
        <v>319</v>
      </c>
      <c r="K697" s="11" t="s">
        <v>318</v>
      </c>
      <c r="L697" s="11" t="s">
        <v>319</v>
      </c>
      <c r="M697" s="11" t="s">
        <v>319</v>
      </c>
      <c r="N697" s="146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2</v>
      </c>
    </row>
    <row r="698" spans="1:65">
      <c r="A698" s="30"/>
      <c r="B698" s="19"/>
      <c r="C698" s="9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146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3</v>
      </c>
    </row>
    <row r="699" spans="1:65">
      <c r="A699" s="30"/>
      <c r="B699" s="18">
        <v>1</v>
      </c>
      <c r="C699" s="14">
        <v>1</v>
      </c>
      <c r="D699" s="22">
        <v>8.65</v>
      </c>
      <c r="E699" s="22">
        <v>8.43</v>
      </c>
      <c r="F699" s="22">
        <v>9.1</v>
      </c>
      <c r="G699" s="22">
        <v>9.5</v>
      </c>
      <c r="H699" s="22">
        <v>8.35</v>
      </c>
      <c r="I699" s="22">
        <v>9.17</v>
      </c>
      <c r="J699" s="22">
        <v>9.0144513687092047</v>
      </c>
      <c r="K699" s="22">
        <v>8.57</v>
      </c>
      <c r="L699" s="22">
        <v>9</v>
      </c>
      <c r="M699" s="22">
        <v>8.758368873767223</v>
      </c>
      <c r="N699" s="146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1</v>
      </c>
    </row>
    <row r="700" spans="1:65">
      <c r="A700" s="30"/>
      <c r="B700" s="19">
        <v>1</v>
      </c>
      <c r="C700" s="9">
        <v>2</v>
      </c>
      <c r="D700" s="11">
        <v>8.68</v>
      </c>
      <c r="E700" s="11">
        <v>8.7899999999999991</v>
      </c>
      <c r="F700" s="11">
        <v>9.1999999999999993</v>
      </c>
      <c r="G700" s="148">
        <v>7.7000000000000011</v>
      </c>
      <c r="H700" s="11">
        <v>8.83</v>
      </c>
      <c r="I700" s="148">
        <v>9.57</v>
      </c>
      <c r="J700" s="11">
        <v>8.6607769109286181</v>
      </c>
      <c r="K700" s="11">
        <v>8.67</v>
      </c>
      <c r="L700" s="11">
        <v>8.6999999999999993</v>
      </c>
      <c r="M700" s="11">
        <v>8.8067505007697395</v>
      </c>
      <c r="N700" s="146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31</v>
      </c>
    </row>
    <row r="701" spans="1:65">
      <c r="A701" s="30"/>
      <c r="B701" s="19">
        <v>1</v>
      </c>
      <c r="C701" s="9">
        <v>3</v>
      </c>
      <c r="D701" s="11">
        <v>8.83</v>
      </c>
      <c r="E701" s="11">
        <v>9.34</v>
      </c>
      <c r="F701" s="11">
        <v>9.1999999999999993</v>
      </c>
      <c r="G701" s="11">
        <v>9.1</v>
      </c>
      <c r="H701" s="11">
        <v>8.73</v>
      </c>
      <c r="I701" s="11">
        <v>8.85</v>
      </c>
      <c r="J701" s="11">
        <v>8.7015855022109942</v>
      </c>
      <c r="K701" s="11">
        <v>8.69</v>
      </c>
      <c r="L701" s="11">
        <v>8.6999999999999993</v>
      </c>
      <c r="M701" s="11">
        <v>8.5730651704483449</v>
      </c>
      <c r="N701" s="146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16</v>
      </c>
    </row>
    <row r="702" spans="1:65">
      <c r="A702" s="30"/>
      <c r="B702" s="19">
        <v>1</v>
      </c>
      <c r="C702" s="9">
        <v>4</v>
      </c>
      <c r="D702" s="11">
        <v>8.86</v>
      </c>
      <c r="E702" s="11">
        <v>9.6300000000000008</v>
      </c>
      <c r="F702" s="11">
        <v>9</v>
      </c>
      <c r="G702" s="11">
        <v>8.6</v>
      </c>
      <c r="H702" s="11">
        <v>8.41</v>
      </c>
      <c r="I702" s="11">
        <v>9.06</v>
      </c>
      <c r="J702" s="11">
        <v>8.8888249210360097</v>
      </c>
      <c r="K702" s="11">
        <v>8.9499999999999993</v>
      </c>
      <c r="L702" s="11">
        <v>9.1</v>
      </c>
      <c r="M702" s="11">
        <v>8.8251967313823378</v>
      </c>
      <c r="N702" s="146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8.860648970152937</v>
      </c>
    </row>
    <row r="703" spans="1:65">
      <c r="A703" s="30"/>
      <c r="B703" s="19">
        <v>1</v>
      </c>
      <c r="C703" s="9">
        <v>5</v>
      </c>
      <c r="D703" s="11">
        <v>8.8000000000000007</v>
      </c>
      <c r="E703" s="11">
        <v>9.17</v>
      </c>
      <c r="F703" s="11">
        <v>8.9</v>
      </c>
      <c r="G703" s="11">
        <v>8.4</v>
      </c>
      <c r="H703" s="11">
        <v>8.6199999999999992</v>
      </c>
      <c r="I703" s="11">
        <v>9.14</v>
      </c>
      <c r="J703" s="11">
        <v>8.7663991471888831</v>
      </c>
      <c r="K703" s="148">
        <v>8.11</v>
      </c>
      <c r="L703" s="11">
        <v>8.9</v>
      </c>
      <c r="M703" s="11">
        <v>8.561791995622027</v>
      </c>
      <c r="N703" s="146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>
        <v>50</v>
      </c>
    </row>
    <row r="704" spans="1:65">
      <c r="A704" s="30"/>
      <c r="B704" s="19">
        <v>1</v>
      </c>
      <c r="C704" s="9">
        <v>6</v>
      </c>
      <c r="D704" s="11">
        <v>8.73</v>
      </c>
      <c r="E704" s="11">
        <v>8.9</v>
      </c>
      <c r="F704" s="11">
        <v>9.1</v>
      </c>
      <c r="G704" s="148">
        <v>7.7000000000000011</v>
      </c>
      <c r="H704" s="11">
        <v>8.76</v>
      </c>
      <c r="I704" s="11">
        <v>9.11</v>
      </c>
      <c r="J704" s="11">
        <v>9.1416781532954321</v>
      </c>
      <c r="K704" s="11">
        <v>8.61</v>
      </c>
      <c r="L704" s="11">
        <v>8.9</v>
      </c>
      <c r="M704" s="11">
        <v>8.6460489338175037</v>
      </c>
      <c r="N704" s="146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5"/>
    </row>
    <row r="705" spans="1:65">
      <c r="A705" s="30"/>
      <c r="B705" s="20" t="s">
        <v>274</v>
      </c>
      <c r="C705" s="12"/>
      <c r="D705" s="23">
        <v>8.7583333333333329</v>
      </c>
      <c r="E705" s="23">
        <v>9.043333333333333</v>
      </c>
      <c r="F705" s="23">
        <v>9.0833333333333339</v>
      </c>
      <c r="G705" s="23">
        <v>8.5000000000000018</v>
      </c>
      <c r="H705" s="23">
        <v>8.6166666666666654</v>
      </c>
      <c r="I705" s="23">
        <v>9.15</v>
      </c>
      <c r="J705" s="23">
        <v>8.8622860005615234</v>
      </c>
      <c r="K705" s="23">
        <v>8.6</v>
      </c>
      <c r="L705" s="23">
        <v>8.8833333333333329</v>
      </c>
      <c r="M705" s="23">
        <v>8.6952037009678627</v>
      </c>
      <c r="N705" s="146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A706" s="30"/>
      <c r="B706" s="3" t="s">
        <v>275</v>
      </c>
      <c r="C706" s="29"/>
      <c r="D706" s="11">
        <v>8.7650000000000006</v>
      </c>
      <c r="E706" s="11">
        <v>9.0350000000000001</v>
      </c>
      <c r="F706" s="11">
        <v>9.1</v>
      </c>
      <c r="G706" s="11">
        <v>8.5</v>
      </c>
      <c r="H706" s="11">
        <v>8.6750000000000007</v>
      </c>
      <c r="I706" s="11">
        <v>9.125</v>
      </c>
      <c r="J706" s="11">
        <v>8.8276120341124464</v>
      </c>
      <c r="K706" s="11">
        <v>8.64</v>
      </c>
      <c r="L706" s="11">
        <v>8.9</v>
      </c>
      <c r="M706" s="11">
        <v>8.7022089037923642</v>
      </c>
      <c r="N706" s="146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A707" s="30"/>
      <c r="B707" s="3" t="s">
        <v>276</v>
      </c>
      <c r="C707" s="29"/>
      <c r="D707" s="24">
        <v>8.4715209181507933E-2</v>
      </c>
      <c r="E707" s="24">
        <v>0.42641138196191125</v>
      </c>
      <c r="F707" s="24">
        <v>0.1169045194450008</v>
      </c>
      <c r="G707" s="24">
        <v>0.72938330115241812</v>
      </c>
      <c r="H707" s="24">
        <v>0.19633305036765131</v>
      </c>
      <c r="I707" s="24">
        <v>0.23520204080747278</v>
      </c>
      <c r="J707" s="24">
        <v>0.18843749127880852</v>
      </c>
      <c r="K707" s="24">
        <v>0.27444489428663088</v>
      </c>
      <c r="L707" s="24">
        <v>0.16020819787597243</v>
      </c>
      <c r="M707" s="24">
        <v>0.11701573437064688</v>
      </c>
      <c r="N707" s="198"/>
      <c r="O707" s="199"/>
      <c r="P707" s="199"/>
      <c r="Q707" s="199"/>
      <c r="R707" s="199"/>
      <c r="S707" s="199"/>
      <c r="T707" s="199"/>
      <c r="U707" s="199"/>
      <c r="V707" s="199"/>
      <c r="W707" s="199"/>
      <c r="X707" s="199"/>
      <c r="Y707" s="199"/>
      <c r="Z707" s="199"/>
      <c r="AA707" s="199"/>
      <c r="AB707" s="199"/>
      <c r="AC707" s="199"/>
      <c r="AD707" s="199"/>
      <c r="AE707" s="199"/>
      <c r="AF707" s="199"/>
      <c r="AG707" s="199"/>
      <c r="AH707" s="199"/>
      <c r="AI707" s="199"/>
      <c r="AJ707" s="199"/>
      <c r="AK707" s="199"/>
      <c r="AL707" s="199"/>
      <c r="AM707" s="199"/>
      <c r="AN707" s="199"/>
      <c r="AO707" s="199"/>
      <c r="AP707" s="199"/>
      <c r="AQ707" s="199"/>
      <c r="AR707" s="199"/>
      <c r="AS707" s="199"/>
      <c r="AT707" s="199"/>
      <c r="AU707" s="199"/>
      <c r="AV707" s="199"/>
      <c r="AW707" s="199"/>
      <c r="AX707" s="199"/>
      <c r="AY707" s="199"/>
      <c r="AZ707" s="199"/>
      <c r="BA707" s="199"/>
      <c r="BB707" s="199"/>
      <c r="BC707" s="199"/>
      <c r="BD707" s="199"/>
      <c r="BE707" s="199"/>
      <c r="BF707" s="199"/>
      <c r="BG707" s="199"/>
      <c r="BH707" s="199"/>
      <c r="BI707" s="199"/>
      <c r="BJ707" s="199"/>
      <c r="BK707" s="199"/>
      <c r="BL707" s="199"/>
      <c r="BM707" s="56"/>
    </row>
    <row r="708" spans="1:65">
      <c r="A708" s="30"/>
      <c r="B708" s="3" t="s">
        <v>86</v>
      </c>
      <c r="C708" s="29"/>
      <c r="D708" s="13">
        <v>9.6725262623986227E-3</v>
      </c>
      <c r="E708" s="13">
        <v>4.7152014223580313E-2</v>
      </c>
      <c r="F708" s="13">
        <v>1.2870222324220271E-2</v>
      </c>
      <c r="G708" s="13">
        <v>8.5809800135578582E-2</v>
      </c>
      <c r="H708" s="13">
        <v>2.2785266967232265E-2</v>
      </c>
      <c r="I708" s="13">
        <v>2.5705141071854946E-2</v>
      </c>
      <c r="J708" s="13">
        <v>2.1262853767850521E-2</v>
      </c>
      <c r="K708" s="13">
        <v>3.1912197010073362E-2</v>
      </c>
      <c r="L708" s="13">
        <v>1.8034693944762377E-2</v>
      </c>
      <c r="M708" s="13">
        <v>1.3457503515141557E-2</v>
      </c>
      <c r="N708" s="146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3" t="s">
        <v>277</v>
      </c>
      <c r="C709" s="29"/>
      <c r="D709" s="13">
        <v>-1.1547194473480848E-2</v>
      </c>
      <c r="E709" s="13">
        <v>2.0617492442795982E-2</v>
      </c>
      <c r="F709" s="13">
        <v>2.5131834466133096E-2</v>
      </c>
      <c r="G709" s="13">
        <v>-4.0702320040866047E-2</v>
      </c>
      <c r="H709" s="13">
        <v>-2.7535489139466574E-2</v>
      </c>
      <c r="I709" s="13">
        <v>3.265573783836162E-2</v>
      </c>
      <c r="J709" s="13">
        <v>1.8475287917407712E-4</v>
      </c>
      <c r="K709" s="13">
        <v>-2.9416464982523594E-2</v>
      </c>
      <c r="L709" s="13">
        <v>2.5601243494475234E-3</v>
      </c>
      <c r="M709" s="13">
        <v>-1.8671913281112507E-2</v>
      </c>
      <c r="N709" s="146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46" t="s">
        <v>278</v>
      </c>
      <c r="C710" s="47"/>
      <c r="D710" s="45">
        <v>0.17</v>
      </c>
      <c r="E710" s="45">
        <v>0.78</v>
      </c>
      <c r="F710" s="45">
        <v>0.91</v>
      </c>
      <c r="G710" s="45">
        <v>1.04</v>
      </c>
      <c r="H710" s="45">
        <v>0.65</v>
      </c>
      <c r="I710" s="45">
        <v>1.1299999999999999</v>
      </c>
      <c r="J710" s="45">
        <v>0.17</v>
      </c>
      <c r="K710" s="45">
        <v>0.7</v>
      </c>
      <c r="L710" s="45">
        <v>0.24</v>
      </c>
      <c r="M710" s="45">
        <v>0.38</v>
      </c>
      <c r="N710" s="146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B711" s="31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BM711" s="55"/>
    </row>
    <row r="712" spans="1:65" ht="15">
      <c r="B712" s="8" t="s">
        <v>553</v>
      </c>
      <c r="BM712" s="28" t="s">
        <v>66</v>
      </c>
    </row>
    <row r="713" spans="1:65" ht="15">
      <c r="A713" s="25" t="s">
        <v>43</v>
      </c>
      <c r="B713" s="18" t="s">
        <v>110</v>
      </c>
      <c r="C713" s="15" t="s">
        <v>111</v>
      </c>
      <c r="D713" s="16" t="s">
        <v>237</v>
      </c>
      <c r="E713" s="17" t="s">
        <v>237</v>
      </c>
      <c r="F713" s="17" t="s">
        <v>237</v>
      </c>
      <c r="G713" s="17" t="s">
        <v>237</v>
      </c>
      <c r="H713" s="17" t="s">
        <v>237</v>
      </c>
      <c r="I713" s="17" t="s">
        <v>237</v>
      </c>
      <c r="J713" s="17" t="s">
        <v>237</v>
      </c>
      <c r="K713" s="17" t="s">
        <v>237</v>
      </c>
      <c r="L713" s="17" t="s">
        <v>237</v>
      </c>
      <c r="M713" s="17" t="s">
        <v>237</v>
      </c>
      <c r="N713" s="17" t="s">
        <v>237</v>
      </c>
      <c r="O713" s="17" t="s">
        <v>237</v>
      </c>
      <c r="P713" s="17" t="s">
        <v>237</v>
      </c>
      <c r="Q713" s="17" t="s">
        <v>237</v>
      </c>
      <c r="R713" s="17" t="s">
        <v>237</v>
      </c>
      <c r="S713" s="17" t="s">
        <v>237</v>
      </c>
      <c r="T713" s="17" t="s">
        <v>237</v>
      </c>
      <c r="U713" s="17" t="s">
        <v>237</v>
      </c>
      <c r="V713" s="17" t="s">
        <v>237</v>
      </c>
      <c r="W713" s="17" t="s">
        <v>237</v>
      </c>
      <c r="X713" s="17" t="s">
        <v>237</v>
      </c>
      <c r="Y713" s="17" t="s">
        <v>237</v>
      </c>
      <c r="Z713" s="17" t="s">
        <v>237</v>
      </c>
      <c r="AA713" s="146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>
        <v>1</v>
      </c>
    </row>
    <row r="714" spans="1:65">
      <c r="A714" s="30"/>
      <c r="B714" s="19" t="s">
        <v>238</v>
      </c>
      <c r="C714" s="9" t="s">
        <v>238</v>
      </c>
      <c r="D714" s="144" t="s">
        <v>240</v>
      </c>
      <c r="E714" s="145" t="s">
        <v>241</v>
      </c>
      <c r="F714" s="145" t="s">
        <v>242</v>
      </c>
      <c r="G714" s="145" t="s">
        <v>243</v>
      </c>
      <c r="H714" s="145" t="s">
        <v>244</v>
      </c>
      <c r="I714" s="145" t="s">
        <v>245</v>
      </c>
      <c r="J714" s="145" t="s">
        <v>246</v>
      </c>
      <c r="K714" s="145" t="s">
        <v>247</v>
      </c>
      <c r="L714" s="145" t="s">
        <v>248</v>
      </c>
      <c r="M714" s="145" t="s">
        <v>249</v>
      </c>
      <c r="N714" s="145" t="s">
        <v>250</v>
      </c>
      <c r="O714" s="145" t="s">
        <v>251</v>
      </c>
      <c r="P714" s="145" t="s">
        <v>252</v>
      </c>
      <c r="Q714" s="145" t="s">
        <v>253</v>
      </c>
      <c r="R714" s="145" t="s">
        <v>254</v>
      </c>
      <c r="S714" s="145" t="s">
        <v>255</v>
      </c>
      <c r="T714" s="145" t="s">
        <v>256</v>
      </c>
      <c r="U714" s="145" t="s">
        <v>257</v>
      </c>
      <c r="V714" s="145" t="s">
        <v>258</v>
      </c>
      <c r="W714" s="145" t="s">
        <v>259</v>
      </c>
      <c r="X714" s="145" t="s">
        <v>260</v>
      </c>
      <c r="Y714" s="145" t="s">
        <v>261</v>
      </c>
      <c r="Z714" s="145" t="s">
        <v>267</v>
      </c>
      <c r="AA714" s="146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 t="s">
        <v>3</v>
      </c>
    </row>
    <row r="715" spans="1:65">
      <c r="A715" s="30"/>
      <c r="B715" s="19"/>
      <c r="C715" s="9"/>
      <c r="D715" s="10" t="s">
        <v>318</v>
      </c>
      <c r="E715" s="11" t="s">
        <v>318</v>
      </c>
      <c r="F715" s="11" t="s">
        <v>319</v>
      </c>
      <c r="G715" s="11" t="s">
        <v>115</v>
      </c>
      <c r="H715" s="11" t="s">
        <v>319</v>
      </c>
      <c r="I715" s="11" t="s">
        <v>319</v>
      </c>
      <c r="J715" s="11" t="s">
        <v>319</v>
      </c>
      <c r="K715" s="11" t="s">
        <v>318</v>
      </c>
      <c r="L715" s="11" t="s">
        <v>319</v>
      </c>
      <c r="M715" s="11" t="s">
        <v>318</v>
      </c>
      <c r="N715" s="11" t="s">
        <v>318</v>
      </c>
      <c r="O715" s="11" t="s">
        <v>319</v>
      </c>
      <c r="P715" s="11" t="s">
        <v>319</v>
      </c>
      <c r="Q715" s="11" t="s">
        <v>319</v>
      </c>
      <c r="R715" s="11" t="s">
        <v>318</v>
      </c>
      <c r="S715" s="11" t="s">
        <v>318</v>
      </c>
      <c r="T715" s="11" t="s">
        <v>319</v>
      </c>
      <c r="U715" s="11" t="s">
        <v>318</v>
      </c>
      <c r="V715" s="11" t="s">
        <v>318</v>
      </c>
      <c r="W715" s="11" t="s">
        <v>319</v>
      </c>
      <c r="X715" s="11" t="s">
        <v>318</v>
      </c>
      <c r="Y715" s="11" t="s">
        <v>319</v>
      </c>
      <c r="Z715" s="11" t="s">
        <v>318</v>
      </c>
      <c r="AA715" s="146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0</v>
      </c>
    </row>
    <row r="716" spans="1:65">
      <c r="A716" s="30"/>
      <c r="B716" s="19"/>
      <c r="C716" s="9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146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0</v>
      </c>
    </row>
    <row r="717" spans="1:65">
      <c r="A717" s="30"/>
      <c r="B717" s="18">
        <v>1</v>
      </c>
      <c r="C717" s="14">
        <v>1</v>
      </c>
      <c r="D717" s="205">
        <v>130.19999999999999</v>
      </c>
      <c r="E717" s="205">
        <v>130</v>
      </c>
      <c r="F717" s="205">
        <v>125</v>
      </c>
      <c r="G717" s="205">
        <v>125.502432148292</v>
      </c>
      <c r="H717" s="205">
        <v>125.67</v>
      </c>
      <c r="I717" s="205">
        <v>124</v>
      </c>
      <c r="J717" s="205">
        <v>128</v>
      </c>
      <c r="K717" s="205">
        <v>128.5</v>
      </c>
      <c r="L717" s="205">
        <v>128.16</v>
      </c>
      <c r="M717" s="205">
        <v>130.5</v>
      </c>
      <c r="N717" s="205">
        <v>125</v>
      </c>
      <c r="O717" s="205">
        <v>130.1</v>
      </c>
      <c r="P717" s="206">
        <v>126.69999999999999</v>
      </c>
      <c r="Q717" s="205">
        <v>124.40000000000002</v>
      </c>
      <c r="R717" s="205">
        <v>121</v>
      </c>
      <c r="S717" s="205">
        <v>129</v>
      </c>
      <c r="T717" s="205">
        <v>122.930975</v>
      </c>
      <c r="U717" s="205">
        <v>123.8</v>
      </c>
      <c r="V717" s="206">
        <v>118</v>
      </c>
      <c r="W717" s="205">
        <v>130</v>
      </c>
      <c r="X717" s="223">
        <v>141.5</v>
      </c>
      <c r="Y717" s="205">
        <v>126.47758750097461</v>
      </c>
      <c r="Z717" s="205">
        <v>128.9</v>
      </c>
      <c r="AA717" s="207"/>
      <c r="AB717" s="208"/>
      <c r="AC717" s="208"/>
      <c r="AD717" s="208"/>
      <c r="AE717" s="208"/>
      <c r="AF717" s="208"/>
      <c r="AG717" s="208"/>
      <c r="AH717" s="208"/>
      <c r="AI717" s="208"/>
      <c r="AJ717" s="208"/>
      <c r="AK717" s="208"/>
      <c r="AL717" s="208"/>
      <c r="AM717" s="208"/>
      <c r="AN717" s="208"/>
      <c r="AO717" s="208"/>
      <c r="AP717" s="208"/>
      <c r="AQ717" s="208"/>
      <c r="AR717" s="208"/>
      <c r="AS717" s="208"/>
      <c r="AT717" s="208"/>
      <c r="AU717" s="208"/>
      <c r="AV717" s="208"/>
      <c r="AW717" s="208"/>
      <c r="AX717" s="208"/>
      <c r="AY717" s="208"/>
      <c r="AZ717" s="208"/>
      <c r="BA717" s="208"/>
      <c r="BB717" s="208"/>
      <c r="BC717" s="208"/>
      <c r="BD717" s="208"/>
      <c r="BE717" s="208"/>
      <c r="BF717" s="208"/>
      <c r="BG717" s="208"/>
      <c r="BH717" s="208"/>
      <c r="BI717" s="208"/>
      <c r="BJ717" s="208"/>
      <c r="BK717" s="208"/>
      <c r="BL717" s="208"/>
      <c r="BM717" s="209">
        <v>1</v>
      </c>
    </row>
    <row r="718" spans="1:65">
      <c r="A718" s="30"/>
      <c r="B718" s="19">
        <v>1</v>
      </c>
      <c r="C718" s="9">
        <v>2</v>
      </c>
      <c r="D718" s="211">
        <v>121.1</v>
      </c>
      <c r="E718" s="211">
        <v>122.5</v>
      </c>
      <c r="F718" s="211">
        <v>120</v>
      </c>
      <c r="G718" s="211">
        <v>123.30445817579201</v>
      </c>
      <c r="H718" s="211">
        <v>123.51999999999998</v>
      </c>
      <c r="I718" s="211">
        <v>121</v>
      </c>
      <c r="J718" s="211">
        <v>129</v>
      </c>
      <c r="K718" s="211">
        <v>130.5</v>
      </c>
      <c r="L718" s="211">
        <v>126.90999999999998</v>
      </c>
      <c r="M718" s="211">
        <v>129.5</v>
      </c>
      <c r="N718" s="211">
        <v>125.49999999999999</v>
      </c>
      <c r="O718" s="211">
        <v>134.9</v>
      </c>
      <c r="P718" s="212">
        <v>55.7</v>
      </c>
      <c r="Q718" s="211">
        <v>126.6</v>
      </c>
      <c r="R718" s="211">
        <v>126.50000000000001</v>
      </c>
      <c r="S718" s="210">
        <v>140</v>
      </c>
      <c r="T718" s="211">
        <v>123.01917500000002</v>
      </c>
      <c r="U718" s="211">
        <v>126.89999999999999</v>
      </c>
      <c r="V718" s="212">
        <v>116.5</v>
      </c>
      <c r="W718" s="211">
        <v>126</v>
      </c>
      <c r="X718" s="210">
        <v>139.9</v>
      </c>
      <c r="Y718" s="211">
        <v>127.66414785696053</v>
      </c>
      <c r="Z718" s="211">
        <v>129.19999999999999</v>
      </c>
      <c r="AA718" s="207"/>
      <c r="AB718" s="208"/>
      <c r="AC718" s="208"/>
      <c r="AD718" s="208"/>
      <c r="AE718" s="208"/>
      <c r="AF718" s="208"/>
      <c r="AG718" s="208"/>
      <c r="AH718" s="208"/>
      <c r="AI718" s="208"/>
      <c r="AJ718" s="208"/>
      <c r="AK718" s="208"/>
      <c r="AL718" s="208"/>
      <c r="AM718" s="208"/>
      <c r="AN718" s="208"/>
      <c r="AO718" s="208"/>
      <c r="AP718" s="208"/>
      <c r="AQ718" s="208"/>
      <c r="AR718" s="208"/>
      <c r="AS718" s="208"/>
      <c r="AT718" s="208"/>
      <c r="AU718" s="208"/>
      <c r="AV718" s="208"/>
      <c r="AW718" s="208"/>
      <c r="AX718" s="208"/>
      <c r="AY718" s="208"/>
      <c r="AZ718" s="208"/>
      <c r="BA718" s="208"/>
      <c r="BB718" s="208"/>
      <c r="BC718" s="208"/>
      <c r="BD718" s="208"/>
      <c r="BE718" s="208"/>
      <c r="BF718" s="208"/>
      <c r="BG718" s="208"/>
      <c r="BH718" s="208"/>
      <c r="BI718" s="208"/>
      <c r="BJ718" s="208"/>
      <c r="BK718" s="208"/>
      <c r="BL718" s="208"/>
      <c r="BM718" s="209">
        <v>32</v>
      </c>
    </row>
    <row r="719" spans="1:65">
      <c r="A719" s="30"/>
      <c r="B719" s="19">
        <v>1</v>
      </c>
      <c r="C719" s="9">
        <v>3</v>
      </c>
      <c r="D719" s="211">
        <v>126.50000000000001</v>
      </c>
      <c r="E719" s="211">
        <v>120</v>
      </c>
      <c r="F719" s="211">
        <v>120</v>
      </c>
      <c r="G719" s="211">
        <v>125.84625396579196</v>
      </c>
      <c r="H719" s="211">
        <v>125.96</v>
      </c>
      <c r="I719" s="211">
        <v>122</v>
      </c>
      <c r="J719" s="211">
        <v>130</v>
      </c>
      <c r="K719" s="211">
        <v>130.5</v>
      </c>
      <c r="L719" s="211">
        <v>128.01</v>
      </c>
      <c r="M719" s="211">
        <v>130.5</v>
      </c>
      <c r="N719" s="211">
        <v>120.5</v>
      </c>
      <c r="O719" s="211">
        <v>127.50000000000001</v>
      </c>
      <c r="P719" s="212">
        <v>126.89999999999999</v>
      </c>
      <c r="Q719" s="211">
        <v>127</v>
      </c>
      <c r="R719" s="211">
        <v>125.8</v>
      </c>
      <c r="S719" s="211">
        <v>129</v>
      </c>
      <c r="T719" s="211">
        <v>122.88827499999999</v>
      </c>
      <c r="U719" s="211">
        <v>128.9</v>
      </c>
      <c r="V719" s="212">
        <v>110.5</v>
      </c>
      <c r="W719" s="211">
        <v>127</v>
      </c>
      <c r="X719" s="211">
        <v>124.6</v>
      </c>
      <c r="Y719" s="211">
        <v>125.46025959658526</v>
      </c>
      <c r="Z719" s="211">
        <v>127.79999999999998</v>
      </c>
      <c r="AA719" s="207"/>
      <c r="AB719" s="208"/>
      <c r="AC719" s="208"/>
      <c r="AD719" s="208"/>
      <c r="AE719" s="208"/>
      <c r="AF719" s="208"/>
      <c r="AG719" s="208"/>
      <c r="AH719" s="208"/>
      <c r="AI719" s="208"/>
      <c r="AJ719" s="208"/>
      <c r="AK719" s="208"/>
      <c r="AL719" s="208"/>
      <c r="AM719" s="208"/>
      <c r="AN719" s="208"/>
      <c r="AO719" s="208"/>
      <c r="AP719" s="208"/>
      <c r="AQ719" s="208"/>
      <c r="AR719" s="208"/>
      <c r="AS719" s="208"/>
      <c r="AT719" s="208"/>
      <c r="AU719" s="208"/>
      <c r="AV719" s="208"/>
      <c r="AW719" s="208"/>
      <c r="AX719" s="208"/>
      <c r="AY719" s="208"/>
      <c r="AZ719" s="208"/>
      <c r="BA719" s="208"/>
      <c r="BB719" s="208"/>
      <c r="BC719" s="208"/>
      <c r="BD719" s="208"/>
      <c r="BE719" s="208"/>
      <c r="BF719" s="208"/>
      <c r="BG719" s="208"/>
      <c r="BH719" s="208"/>
      <c r="BI719" s="208"/>
      <c r="BJ719" s="208"/>
      <c r="BK719" s="208"/>
      <c r="BL719" s="208"/>
      <c r="BM719" s="209">
        <v>16</v>
      </c>
    </row>
    <row r="720" spans="1:65">
      <c r="A720" s="30"/>
      <c r="B720" s="19">
        <v>1</v>
      </c>
      <c r="C720" s="9">
        <v>4</v>
      </c>
      <c r="D720" s="211">
        <v>117.7</v>
      </c>
      <c r="E720" s="211">
        <v>127.50000000000001</v>
      </c>
      <c r="F720" s="211">
        <v>120</v>
      </c>
      <c r="G720" s="211">
        <v>126.60166113579197</v>
      </c>
      <c r="H720" s="211">
        <v>125.76999999999998</v>
      </c>
      <c r="I720" s="211">
        <v>129</v>
      </c>
      <c r="J720" s="211">
        <v>133</v>
      </c>
      <c r="K720" s="211">
        <v>126.50000000000001</v>
      </c>
      <c r="L720" s="211">
        <v>126.65000000000002</v>
      </c>
      <c r="M720" s="211">
        <v>127.50000000000001</v>
      </c>
      <c r="N720" s="211">
        <v>122.5</v>
      </c>
      <c r="O720" s="211">
        <v>134.30000000000001</v>
      </c>
      <c r="P720" s="212">
        <v>115.4</v>
      </c>
      <c r="Q720" s="211">
        <v>123.09999999999998</v>
      </c>
      <c r="R720" s="211">
        <v>124.69999999999999</v>
      </c>
      <c r="S720" s="211">
        <v>134</v>
      </c>
      <c r="T720" s="211">
        <v>122.63957499999999</v>
      </c>
      <c r="U720" s="211">
        <v>129.19999999999999</v>
      </c>
      <c r="V720" s="212">
        <v>113.5</v>
      </c>
      <c r="W720" s="211">
        <v>128</v>
      </c>
      <c r="X720" s="211">
        <v>127</v>
      </c>
      <c r="Y720" s="211">
        <v>124.51652313404291</v>
      </c>
      <c r="Z720" s="211">
        <v>126.8</v>
      </c>
      <c r="AA720" s="207"/>
      <c r="AB720" s="208"/>
      <c r="AC720" s="208"/>
      <c r="AD720" s="208"/>
      <c r="AE720" s="208"/>
      <c r="AF720" s="208"/>
      <c r="AG720" s="208"/>
      <c r="AH720" s="208"/>
      <c r="AI720" s="208"/>
      <c r="AJ720" s="208"/>
      <c r="AK720" s="208"/>
      <c r="AL720" s="208"/>
      <c r="AM720" s="208"/>
      <c r="AN720" s="208"/>
      <c r="AO720" s="208"/>
      <c r="AP720" s="208"/>
      <c r="AQ720" s="208"/>
      <c r="AR720" s="208"/>
      <c r="AS720" s="208"/>
      <c r="AT720" s="208"/>
      <c r="AU720" s="208"/>
      <c r="AV720" s="208"/>
      <c r="AW720" s="208"/>
      <c r="AX720" s="208"/>
      <c r="AY720" s="208"/>
      <c r="AZ720" s="208"/>
      <c r="BA720" s="208"/>
      <c r="BB720" s="208"/>
      <c r="BC720" s="208"/>
      <c r="BD720" s="208"/>
      <c r="BE720" s="208"/>
      <c r="BF720" s="208"/>
      <c r="BG720" s="208"/>
      <c r="BH720" s="208"/>
      <c r="BI720" s="208"/>
      <c r="BJ720" s="208"/>
      <c r="BK720" s="208"/>
      <c r="BL720" s="208"/>
      <c r="BM720" s="209">
        <v>126.02417648090912</v>
      </c>
    </row>
    <row r="721" spans="1:65">
      <c r="A721" s="30"/>
      <c r="B721" s="19">
        <v>1</v>
      </c>
      <c r="C721" s="9">
        <v>5</v>
      </c>
      <c r="D721" s="211">
        <v>121.1</v>
      </c>
      <c r="E721" s="211">
        <v>119</v>
      </c>
      <c r="F721" s="211">
        <v>120</v>
      </c>
      <c r="G721" s="211">
        <v>125.69914403079198</v>
      </c>
      <c r="H721" s="211">
        <v>124.96999999999998</v>
      </c>
      <c r="I721" s="211">
        <v>125</v>
      </c>
      <c r="J721" s="211">
        <v>135</v>
      </c>
      <c r="K721" s="211">
        <v>130</v>
      </c>
      <c r="L721" s="211">
        <v>125.23999999999998</v>
      </c>
      <c r="M721" s="211">
        <v>130.5</v>
      </c>
      <c r="N721" s="211">
        <v>123.00000000000001</v>
      </c>
      <c r="O721" s="211">
        <v>131.4</v>
      </c>
      <c r="P721" s="212">
        <v>125.49999999999999</v>
      </c>
      <c r="Q721" s="211">
        <v>123.6</v>
      </c>
      <c r="R721" s="211">
        <v>124.9</v>
      </c>
      <c r="S721" s="211">
        <v>131</v>
      </c>
      <c r="T721" s="211">
        <v>122.932575</v>
      </c>
      <c r="U721" s="211">
        <v>118.9</v>
      </c>
      <c r="V721" s="212">
        <v>115.5</v>
      </c>
      <c r="W721" s="211">
        <v>126</v>
      </c>
      <c r="X721" s="211">
        <v>132.4</v>
      </c>
      <c r="Y721" s="211">
        <v>124.36473959330316</v>
      </c>
      <c r="Z721" s="211">
        <v>125.8</v>
      </c>
      <c r="AA721" s="207"/>
      <c r="AB721" s="208"/>
      <c r="AC721" s="208"/>
      <c r="AD721" s="208"/>
      <c r="AE721" s="208"/>
      <c r="AF721" s="208"/>
      <c r="AG721" s="208"/>
      <c r="AH721" s="208"/>
      <c r="AI721" s="208"/>
      <c r="AJ721" s="208"/>
      <c r="AK721" s="208"/>
      <c r="AL721" s="208"/>
      <c r="AM721" s="208"/>
      <c r="AN721" s="208"/>
      <c r="AO721" s="208"/>
      <c r="AP721" s="208"/>
      <c r="AQ721" s="208"/>
      <c r="AR721" s="208"/>
      <c r="AS721" s="208"/>
      <c r="AT721" s="208"/>
      <c r="AU721" s="208"/>
      <c r="AV721" s="208"/>
      <c r="AW721" s="208"/>
      <c r="AX721" s="208"/>
      <c r="AY721" s="208"/>
      <c r="AZ721" s="208"/>
      <c r="BA721" s="208"/>
      <c r="BB721" s="208"/>
      <c r="BC721" s="208"/>
      <c r="BD721" s="208"/>
      <c r="BE721" s="208"/>
      <c r="BF721" s="208"/>
      <c r="BG721" s="208"/>
      <c r="BH721" s="208"/>
      <c r="BI721" s="208"/>
      <c r="BJ721" s="208"/>
      <c r="BK721" s="208"/>
      <c r="BL721" s="208"/>
      <c r="BM721" s="209">
        <v>51</v>
      </c>
    </row>
    <row r="722" spans="1:65">
      <c r="A722" s="30"/>
      <c r="B722" s="19">
        <v>1</v>
      </c>
      <c r="C722" s="9">
        <v>6</v>
      </c>
      <c r="D722" s="211">
        <v>119.8</v>
      </c>
      <c r="E722" s="211">
        <v>123.5</v>
      </c>
      <c r="F722" s="211">
        <v>119</v>
      </c>
      <c r="G722" s="211">
        <v>123.37485479079199</v>
      </c>
      <c r="H722" s="211">
        <v>122.38000000000001</v>
      </c>
      <c r="I722" s="211">
        <v>126</v>
      </c>
      <c r="J722" s="211">
        <v>128</v>
      </c>
      <c r="K722" s="211">
        <v>128</v>
      </c>
      <c r="L722" s="211">
        <v>126.87</v>
      </c>
      <c r="M722" s="211">
        <v>132</v>
      </c>
      <c r="N722" s="211">
        <v>124</v>
      </c>
      <c r="O722" s="211">
        <v>129.30000000000001</v>
      </c>
      <c r="P722" s="212">
        <v>63.2</v>
      </c>
      <c r="Q722" s="211">
        <v>126.30000000000001</v>
      </c>
      <c r="R722" s="211">
        <v>123.00000000000001</v>
      </c>
      <c r="S722" s="211">
        <v>132</v>
      </c>
      <c r="T722" s="211">
        <v>122.88857500000002</v>
      </c>
      <c r="U722" s="211">
        <v>122.9</v>
      </c>
      <c r="V722" s="212">
        <v>110</v>
      </c>
      <c r="W722" s="211">
        <v>127</v>
      </c>
      <c r="X722" s="211">
        <v>118.7</v>
      </c>
      <c r="Y722" s="211">
        <v>121.37502466543432</v>
      </c>
      <c r="Z722" s="211">
        <v>126</v>
      </c>
      <c r="AA722" s="207"/>
      <c r="AB722" s="208"/>
      <c r="AC722" s="208"/>
      <c r="AD722" s="208"/>
      <c r="AE722" s="208"/>
      <c r="AF722" s="208"/>
      <c r="AG722" s="208"/>
      <c r="AH722" s="208"/>
      <c r="AI722" s="208"/>
      <c r="AJ722" s="208"/>
      <c r="AK722" s="208"/>
      <c r="AL722" s="208"/>
      <c r="AM722" s="208"/>
      <c r="AN722" s="208"/>
      <c r="AO722" s="208"/>
      <c r="AP722" s="208"/>
      <c r="AQ722" s="208"/>
      <c r="AR722" s="208"/>
      <c r="AS722" s="208"/>
      <c r="AT722" s="208"/>
      <c r="AU722" s="208"/>
      <c r="AV722" s="208"/>
      <c r="AW722" s="208"/>
      <c r="AX722" s="208"/>
      <c r="AY722" s="208"/>
      <c r="AZ722" s="208"/>
      <c r="BA722" s="208"/>
      <c r="BB722" s="208"/>
      <c r="BC722" s="208"/>
      <c r="BD722" s="208"/>
      <c r="BE722" s="208"/>
      <c r="BF722" s="208"/>
      <c r="BG722" s="208"/>
      <c r="BH722" s="208"/>
      <c r="BI722" s="208"/>
      <c r="BJ722" s="208"/>
      <c r="BK722" s="208"/>
      <c r="BL722" s="208"/>
      <c r="BM722" s="213"/>
    </row>
    <row r="723" spans="1:65">
      <c r="A723" s="30"/>
      <c r="B723" s="20" t="s">
        <v>274</v>
      </c>
      <c r="C723" s="12"/>
      <c r="D723" s="214">
        <v>122.73333333333333</v>
      </c>
      <c r="E723" s="214">
        <v>123.75</v>
      </c>
      <c r="F723" s="214">
        <v>120.66666666666667</v>
      </c>
      <c r="G723" s="214">
        <v>125.05480070787532</v>
      </c>
      <c r="H723" s="214">
        <v>124.71166666666666</v>
      </c>
      <c r="I723" s="214">
        <v>124.5</v>
      </c>
      <c r="J723" s="214">
        <v>130.5</v>
      </c>
      <c r="K723" s="214">
        <v>129</v>
      </c>
      <c r="L723" s="214">
        <v>126.97333333333334</v>
      </c>
      <c r="M723" s="214">
        <v>130.08333333333334</v>
      </c>
      <c r="N723" s="214">
        <v>123.41666666666667</v>
      </c>
      <c r="O723" s="214">
        <v>131.25</v>
      </c>
      <c r="P723" s="214">
        <v>102.23333333333333</v>
      </c>
      <c r="Q723" s="214">
        <v>125.16666666666667</v>
      </c>
      <c r="R723" s="214">
        <v>124.31666666666666</v>
      </c>
      <c r="S723" s="214">
        <v>132.5</v>
      </c>
      <c r="T723" s="214">
        <v>122.88319166666668</v>
      </c>
      <c r="U723" s="214">
        <v>125.10000000000001</v>
      </c>
      <c r="V723" s="214">
        <v>114</v>
      </c>
      <c r="W723" s="214">
        <v>127.33333333333333</v>
      </c>
      <c r="X723" s="214">
        <v>130.68333333333334</v>
      </c>
      <c r="Y723" s="214">
        <v>124.97638039121681</v>
      </c>
      <c r="Z723" s="214">
        <v>127.41666666666664</v>
      </c>
      <c r="AA723" s="207"/>
      <c r="AB723" s="208"/>
      <c r="AC723" s="208"/>
      <c r="AD723" s="208"/>
      <c r="AE723" s="208"/>
      <c r="AF723" s="208"/>
      <c r="AG723" s="208"/>
      <c r="AH723" s="208"/>
      <c r="AI723" s="208"/>
      <c r="AJ723" s="208"/>
      <c r="AK723" s="208"/>
      <c r="AL723" s="208"/>
      <c r="AM723" s="208"/>
      <c r="AN723" s="208"/>
      <c r="AO723" s="208"/>
      <c r="AP723" s="208"/>
      <c r="AQ723" s="208"/>
      <c r="AR723" s="208"/>
      <c r="AS723" s="208"/>
      <c r="AT723" s="208"/>
      <c r="AU723" s="208"/>
      <c r="AV723" s="208"/>
      <c r="AW723" s="208"/>
      <c r="AX723" s="208"/>
      <c r="AY723" s="208"/>
      <c r="AZ723" s="208"/>
      <c r="BA723" s="208"/>
      <c r="BB723" s="208"/>
      <c r="BC723" s="208"/>
      <c r="BD723" s="208"/>
      <c r="BE723" s="208"/>
      <c r="BF723" s="208"/>
      <c r="BG723" s="208"/>
      <c r="BH723" s="208"/>
      <c r="BI723" s="208"/>
      <c r="BJ723" s="208"/>
      <c r="BK723" s="208"/>
      <c r="BL723" s="208"/>
      <c r="BM723" s="213"/>
    </row>
    <row r="724" spans="1:65">
      <c r="A724" s="30"/>
      <c r="B724" s="3" t="s">
        <v>275</v>
      </c>
      <c r="C724" s="29"/>
      <c r="D724" s="211">
        <v>121.1</v>
      </c>
      <c r="E724" s="211">
        <v>123</v>
      </c>
      <c r="F724" s="211">
        <v>120</v>
      </c>
      <c r="G724" s="211">
        <v>125.60078808954199</v>
      </c>
      <c r="H724" s="211">
        <v>125.32</v>
      </c>
      <c r="I724" s="211">
        <v>124.5</v>
      </c>
      <c r="J724" s="211">
        <v>129.5</v>
      </c>
      <c r="K724" s="211">
        <v>129.25</v>
      </c>
      <c r="L724" s="211">
        <v>126.88999999999999</v>
      </c>
      <c r="M724" s="211">
        <v>130.5</v>
      </c>
      <c r="N724" s="211">
        <v>123.5</v>
      </c>
      <c r="O724" s="211">
        <v>130.75</v>
      </c>
      <c r="P724" s="211">
        <v>120.44999999999999</v>
      </c>
      <c r="Q724" s="211">
        <v>125.35000000000002</v>
      </c>
      <c r="R724" s="211">
        <v>124.8</v>
      </c>
      <c r="S724" s="211">
        <v>131.5</v>
      </c>
      <c r="T724" s="211">
        <v>122.90977500000001</v>
      </c>
      <c r="U724" s="211">
        <v>125.35</v>
      </c>
      <c r="V724" s="211">
        <v>114.5</v>
      </c>
      <c r="W724" s="211">
        <v>127</v>
      </c>
      <c r="X724" s="211">
        <v>129.69999999999999</v>
      </c>
      <c r="Y724" s="211">
        <v>124.98839136531409</v>
      </c>
      <c r="Z724" s="211">
        <v>127.29999999999998</v>
      </c>
      <c r="AA724" s="207"/>
      <c r="AB724" s="208"/>
      <c r="AC724" s="208"/>
      <c r="AD724" s="208"/>
      <c r="AE724" s="208"/>
      <c r="AF724" s="208"/>
      <c r="AG724" s="208"/>
      <c r="AH724" s="208"/>
      <c r="AI724" s="208"/>
      <c r="AJ724" s="208"/>
      <c r="AK724" s="208"/>
      <c r="AL724" s="208"/>
      <c r="AM724" s="208"/>
      <c r="AN724" s="208"/>
      <c r="AO724" s="208"/>
      <c r="AP724" s="208"/>
      <c r="AQ724" s="208"/>
      <c r="AR724" s="208"/>
      <c r="AS724" s="208"/>
      <c r="AT724" s="208"/>
      <c r="AU724" s="208"/>
      <c r="AV724" s="208"/>
      <c r="AW724" s="208"/>
      <c r="AX724" s="208"/>
      <c r="AY724" s="208"/>
      <c r="AZ724" s="208"/>
      <c r="BA724" s="208"/>
      <c r="BB724" s="208"/>
      <c r="BC724" s="208"/>
      <c r="BD724" s="208"/>
      <c r="BE724" s="208"/>
      <c r="BF724" s="208"/>
      <c r="BG724" s="208"/>
      <c r="BH724" s="208"/>
      <c r="BI724" s="208"/>
      <c r="BJ724" s="208"/>
      <c r="BK724" s="208"/>
      <c r="BL724" s="208"/>
      <c r="BM724" s="213"/>
    </row>
    <row r="725" spans="1:65">
      <c r="A725" s="30"/>
      <c r="B725" s="3" t="s">
        <v>276</v>
      </c>
      <c r="C725" s="29"/>
      <c r="D725" s="211">
        <v>4.6736138765057031</v>
      </c>
      <c r="E725" s="211">
        <v>4.274926899959814</v>
      </c>
      <c r="F725" s="211">
        <v>2.1602468994692865</v>
      </c>
      <c r="G725" s="211">
        <v>1.379901803107956</v>
      </c>
      <c r="H725" s="211">
        <v>1.4505366822892327</v>
      </c>
      <c r="I725" s="211">
        <v>2.8809720581775866</v>
      </c>
      <c r="J725" s="211">
        <v>2.8809720581775866</v>
      </c>
      <c r="K725" s="211">
        <v>1.6124515496597056</v>
      </c>
      <c r="L725" s="211">
        <v>1.0589176864453027</v>
      </c>
      <c r="M725" s="211">
        <v>1.4972196454317088</v>
      </c>
      <c r="N725" s="211">
        <v>1.828022611092831</v>
      </c>
      <c r="O725" s="211">
        <v>2.8925767059837835</v>
      </c>
      <c r="P725" s="211">
        <v>33.498397971644351</v>
      </c>
      <c r="Q725" s="211">
        <v>1.6741166825125071</v>
      </c>
      <c r="R725" s="211">
        <v>2.0093946020298428</v>
      </c>
      <c r="S725" s="211">
        <v>4.135214625627067</v>
      </c>
      <c r="T725" s="211">
        <v>0.12854363331829541</v>
      </c>
      <c r="U725" s="211">
        <v>3.9864771415373705</v>
      </c>
      <c r="V725" s="211">
        <v>3.2557641192199411</v>
      </c>
      <c r="W725" s="211">
        <v>1.505545305418162</v>
      </c>
      <c r="X725" s="211">
        <v>8.933849487576266</v>
      </c>
      <c r="Y725" s="211">
        <v>2.1571829800904698</v>
      </c>
      <c r="Z725" s="211">
        <v>1.4510915431724705</v>
      </c>
      <c r="AA725" s="207"/>
      <c r="AB725" s="208"/>
      <c r="AC725" s="208"/>
      <c r="AD725" s="208"/>
      <c r="AE725" s="208"/>
      <c r="AF725" s="208"/>
      <c r="AG725" s="208"/>
      <c r="AH725" s="208"/>
      <c r="AI725" s="208"/>
      <c r="AJ725" s="208"/>
      <c r="AK725" s="208"/>
      <c r="AL725" s="208"/>
      <c r="AM725" s="208"/>
      <c r="AN725" s="208"/>
      <c r="AO725" s="208"/>
      <c r="AP725" s="208"/>
      <c r="AQ725" s="208"/>
      <c r="AR725" s="208"/>
      <c r="AS725" s="208"/>
      <c r="AT725" s="208"/>
      <c r="AU725" s="208"/>
      <c r="AV725" s="208"/>
      <c r="AW725" s="208"/>
      <c r="AX725" s="208"/>
      <c r="AY725" s="208"/>
      <c r="AZ725" s="208"/>
      <c r="BA725" s="208"/>
      <c r="BB725" s="208"/>
      <c r="BC725" s="208"/>
      <c r="BD725" s="208"/>
      <c r="BE725" s="208"/>
      <c r="BF725" s="208"/>
      <c r="BG725" s="208"/>
      <c r="BH725" s="208"/>
      <c r="BI725" s="208"/>
      <c r="BJ725" s="208"/>
      <c r="BK725" s="208"/>
      <c r="BL725" s="208"/>
      <c r="BM725" s="213"/>
    </row>
    <row r="726" spans="1:65">
      <c r="A726" s="30"/>
      <c r="B726" s="3" t="s">
        <v>86</v>
      </c>
      <c r="C726" s="29"/>
      <c r="D726" s="13">
        <v>3.8079417787933487E-2</v>
      </c>
      <c r="E726" s="13">
        <v>3.4544863838059103E-2</v>
      </c>
      <c r="F726" s="13">
        <v>1.7902598614386353E-2</v>
      </c>
      <c r="G726" s="13">
        <v>1.1034376891546689E-2</v>
      </c>
      <c r="H726" s="13">
        <v>1.1631122581067525E-2</v>
      </c>
      <c r="I726" s="13">
        <v>2.3140337816687444E-2</v>
      </c>
      <c r="J726" s="13">
        <v>2.2076414238908711E-2</v>
      </c>
      <c r="K726" s="13">
        <v>1.249962441596671E-2</v>
      </c>
      <c r="L726" s="13">
        <v>8.3396856540373515E-3</v>
      </c>
      <c r="M726" s="13">
        <v>1.1509696185253366E-2</v>
      </c>
      <c r="N726" s="13">
        <v>1.4811796983871689E-2</v>
      </c>
      <c r="O726" s="13">
        <v>2.203867966463835E-2</v>
      </c>
      <c r="P726" s="13">
        <v>0.32766610340702007</v>
      </c>
      <c r="Q726" s="13">
        <v>1.3375099993442134E-2</v>
      </c>
      <c r="R726" s="13">
        <v>1.616351737790462E-2</v>
      </c>
      <c r="S726" s="13">
        <v>3.1209166985864657E-2</v>
      </c>
      <c r="T726" s="13">
        <v>1.0460635956379069E-3</v>
      </c>
      <c r="U726" s="13">
        <v>3.1866324073040526E-2</v>
      </c>
      <c r="V726" s="13">
        <v>2.8559334379122291E-2</v>
      </c>
      <c r="W726" s="13">
        <v>1.1823654231032687E-2</v>
      </c>
      <c r="X726" s="13">
        <v>6.8362577382295106E-2</v>
      </c>
      <c r="Y726" s="13">
        <v>1.7260725373368823E-2</v>
      </c>
      <c r="Z726" s="13">
        <v>1.1388553641641366E-2</v>
      </c>
      <c r="AA726" s="146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30"/>
      <c r="B727" s="3" t="s">
        <v>277</v>
      </c>
      <c r="C727" s="29"/>
      <c r="D727" s="13">
        <v>-2.6112792318657263E-2</v>
      </c>
      <c r="E727" s="13">
        <v>-1.8045557165403348E-2</v>
      </c>
      <c r="F727" s="13">
        <v>-4.2511762138386477E-2</v>
      </c>
      <c r="G727" s="13">
        <v>-7.6919826028829519E-3</v>
      </c>
      <c r="H727" s="13">
        <v>-1.0414746208964765E-2</v>
      </c>
      <c r="I727" s="13">
        <v>-1.2094318117920944E-2</v>
      </c>
      <c r="J727" s="13">
        <v>3.5515594261938288E-2</v>
      </c>
      <c r="K727" s="13">
        <v>2.361311616697348E-2</v>
      </c>
      <c r="L727" s="13">
        <v>7.5315457631099925E-3</v>
      </c>
      <c r="M727" s="13">
        <v>3.2209350346670496E-2</v>
      </c>
      <c r="N727" s="13">
        <v>-2.0690552297617626E-2</v>
      </c>
      <c r="O727" s="13">
        <v>4.1466833309420803E-2</v>
      </c>
      <c r="P727" s="13">
        <v>-0.18877999294984293</v>
      </c>
      <c r="Q727" s="13">
        <v>-6.8043278534920537E-3</v>
      </c>
      <c r="R727" s="13">
        <v>-1.354906544063883E-2</v>
      </c>
      <c r="S727" s="13">
        <v>5.1385565055224847E-2</v>
      </c>
      <c r="T727" s="13">
        <v>-2.4923668632091833E-2</v>
      </c>
      <c r="U727" s="13">
        <v>-7.3333268799349316E-3</v>
      </c>
      <c r="V727" s="13">
        <v>-9.5411664782674599E-2</v>
      </c>
      <c r="W727" s="13">
        <v>1.0388140505901422E-2</v>
      </c>
      <c r="X727" s="13">
        <v>3.6970341584656286E-2</v>
      </c>
      <c r="Y727" s="13">
        <v>-8.314246670368397E-3</v>
      </c>
      <c r="Z727" s="13">
        <v>1.1049389288954936E-2</v>
      </c>
      <c r="AA727" s="146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30"/>
      <c r="B728" s="46" t="s">
        <v>278</v>
      </c>
      <c r="C728" s="47"/>
      <c r="D728" s="45">
        <v>0.69</v>
      </c>
      <c r="E728" s="45">
        <v>0.39</v>
      </c>
      <c r="F728" s="45">
        <v>1.3</v>
      </c>
      <c r="G728" s="45">
        <v>0</v>
      </c>
      <c r="H728" s="45">
        <v>0.1</v>
      </c>
      <c r="I728" s="45">
        <v>0.16</v>
      </c>
      <c r="J728" s="45">
        <v>1.61</v>
      </c>
      <c r="K728" s="45">
        <v>1.17</v>
      </c>
      <c r="L728" s="45">
        <v>0.56999999999999995</v>
      </c>
      <c r="M728" s="45">
        <v>1.49</v>
      </c>
      <c r="N728" s="45">
        <v>0.48</v>
      </c>
      <c r="O728" s="45">
        <v>1.83</v>
      </c>
      <c r="P728" s="45">
        <v>6.75</v>
      </c>
      <c r="Q728" s="45">
        <v>0.03</v>
      </c>
      <c r="R728" s="45">
        <v>0.22</v>
      </c>
      <c r="S728" s="45">
        <v>2.2000000000000002</v>
      </c>
      <c r="T728" s="45">
        <v>0.64</v>
      </c>
      <c r="U728" s="45">
        <v>0.01</v>
      </c>
      <c r="V728" s="45">
        <v>3.27</v>
      </c>
      <c r="W728" s="45">
        <v>0.67</v>
      </c>
      <c r="X728" s="45">
        <v>1.67</v>
      </c>
      <c r="Y728" s="45">
        <v>0.02</v>
      </c>
      <c r="Z728" s="45">
        <v>0.7</v>
      </c>
      <c r="AA728" s="146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B729" s="31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BM729" s="55"/>
    </row>
    <row r="730" spans="1:65" ht="15">
      <c r="B730" s="8" t="s">
        <v>554</v>
      </c>
      <c r="BM730" s="28" t="s">
        <v>66</v>
      </c>
    </row>
    <row r="731" spans="1:65" ht="15">
      <c r="A731" s="25" t="s">
        <v>59</v>
      </c>
      <c r="B731" s="18" t="s">
        <v>110</v>
      </c>
      <c r="C731" s="15" t="s">
        <v>111</v>
      </c>
      <c r="D731" s="16" t="s">
        <v>237</v>
      </c>
      <c r="E731" s="17" t="s">
        <v>237</v>
      </c>
      <c r="F731" s="17" t="s">
        <v>237</v>
      </c>
      <c r="G731" s="17" t="s">
        <v>237</v>
      </c>
      <c r="H731" s="17" t="s">
        <v>237</v>
      </c>
      <c r="I731" s="17" t="s">
        <v>237</v>
      </c>
      <c r="J731" s="17" t="s">
        <v>237</v>
      </c>
      <c r="K731" s="17" t="s">
        <v>237</v>
      </c>
      <c r="L731" s="17" t="s">
        <v>237</v>
      </c>
      <c r="M731" s="17" t="s">
        <v>237</v>
      </c>
      <c r="N731" s="17" t="s">
        <v>237</v>
      </c>
      <c r="O731" s="17" t="s">
        <v>237</v>
      </c>
      <c r="P731" s="17" t="s">
        <v>237</v>
      </c>
      <c r="Q731" s="17" t="s">
        <v>237</v>
      </c>
      <c r="R731" s="17" t="s">
        <v>237</v>
      </c>
      <c r="S731" s="17" t="s">
        <v>237</v>
      </c>
      <c r="T731" s="17" t="s">
        <v>237</v>
      </c>
      <c r="U731" s="17" t="s">
        <v>237</v>
      </c>
      <c r="V731" s="146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1</v>
      </c>
    </row>
    <row r="732" spans="1:65">
      <c r="A732" s="30"/>
      <c r="B732" s="19" t="s">
        <v>238</v>
      </c>
      <c r="C732" s="9" t="s">
        <v>238</v>
      </c>
      <c r="D732" s="144" t="s">
        <v>241</v>
      </c>
      <c r="E732" s="145" t="s">
        <v>242</v>
      </c>
      <c r="F732" s="145" t="s">
        <v>243</v>
      </c>
      <c r="G732" s="145" t="s">
        <v>244</v>
      </c>
      <c r="H732" s="145" t="s">
        <v>246</v>
      </c>
      <c r="I732" s="145" t="s">
        <v>247</v>
      </c>
      <c r="J732" s="145" t="s">
        <v>248</v>
      </c>
      <c r="K732" s="145" t="s">
        <v>249</v>
      </c>
      <c r="L732" s="145" t="s">
        <v>250</v>
      </c>
      <c r="M732" s="145" t="s">
        <v>251</v>
      </c>
      <c r="N732" s="145" t="s">
        <v>252</v>
      </c>
      <c r="O732" s="145" t="s">
        <v>253</v>
      </c>
      <c r="P732" s="145" t="s">
        <v>255</v>
      </c>
      <c r="Q732" s="145" t="s">
        <v>257</v>
      </c>
      <c r="R732" s="145" t="s">
        <v>258</v>
      </c>
      <c r="S732" s="145" t="s">
        <v>260</v>
      </c>
      <c r="T732" s="145" t="s">
        <v>261</v>
      </c>
      <c r="U732" s="145" t="s">
        <v>267</v>
      </c>
      <c r="V732" s="146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 t="s">
        <v>3</v>
      </c>
    </row>
    <row r="733" spans="1:65">
      <c r="A733" s="30"/>
      <c r="B733" s="19"/>
      <c r="C733" s="9"/>
      <c r="D733" s="10" t="s">
        <v>318</v>
      </c>
      <c r="E733" s="11" t="s">
        <v>319</v>
      </c>
      <c r="F733" s="11" t="s">
        <v>115</v>
      </c>
      <c r="G733" s="11" t="s">
        <v>319</v>
      </c>
      <c r="H733" s="11" t="s">
        <v>319</v>
      </c>
      <c r="I733" s="11" t="s">
        <v>318</v>
      </c>
      <c r="J733" s="11" t="s">
        <v>319</v>
      </c>
      <c r="K733" s="11" t="s">
        <v>318</v>
      </c>
      <c r="L733" s="11" t="s">
        <v>318</v>
      </c>
      <c r="M733" s="11" t="s">
        <v>319</v>
      </c>
      <c r="N733" s="11" t="s">
        <v>319</v>
      </c>
      <c r="O733" s="11" t="s">
        <v>319</v>
      </c>
      <c r="P733" s="11" t="s">
        <v>318</v>
      </c>
      <c r="Q733" s="11" t="s">
        <v>318</v>
      </c>
      <c r="R733" s="11" t="s">
        <v>318</v>
      </c>
      <c r="S733" s="11" t="s">
        <v>318</v>
      </c>
      <c r="T733" s="11" t="s">
        <v>319</v>
      </c>
      <c r="U733" s="11" t="s">
        <v>318</v>
      </c>
      <c r="V733" s="146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3</v>
      </c>
    </row>
    <row r="734" spans="1:65">
      <c r="A734" s="30"/>
      <c r="B734" s="19"/>
      <c r="C734" s="9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146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3</v>
      </c>
    </row>
    <row r="735" spans="1:65">
      <c r="A735" s="30"/>
      <c r="B735" s="18">
        <v>1</v>
      </c>
      <c r="C735" s="14">
        <v>1</v>
      </c>
      <c r="D735" s="200" t="s">
        <v>220</v>
      </c>
      <c r="E735" s="203" t="s">
        <v>326</v>
      </c>
      <c r="F735" s="203" t="s">
        <v>326</v>
      </c>
      <c r="G735" s="200" t="s">
        <v>220</v>
      </c>
      <c r="H735" s="200" t="s">
        <v>220</v>
      </c>
      <c r="I735" s="200" t="s">
        <v>220</v>
      </c>
      <c r="J735" s="200" t="s">
        <v>220</v>
      </c>
      <c r="K735" s="203">
        <v>4.0000000000000001E-3</v>
      </c>
      <c r="L735" s="200" t="s">
        <v>220</v>
      </c>
      <c r="M735" s="200" t="s">
        <v>220</v>
      </c>
      <c r="N735" s="200" t="s">
        <v>220</v>
      </c>
      <c r="O735" s="203">
        <v>1.2999999999999999E-2</v>
      </c>
      <c r="P735" s="200" t="s">
        <v>330</v>
      </c>
      <c r="Q735" s="200" t="s">
        <v>331</v>
      </c>
      <c r="R735" s="200" t="s">
        <v>220</v>
      </c>
      <c r="S735" s="200" t="s">
        <v>330</v>
      </c>
      <c r="T735" s="203" t="s">
        <v>105</v>
      </c>
      <c r="U735" s="200" t="s">
        <v>220</v>
      </c>
      <c r="V735" s="198"/>
      <c r="W735" s="199"/>
      <c r="X735" s="199"/>
      <c r="Y735" s="199"/>
      <c r="Z735" s="199"/>
      <c r="AA735" s="199"/>
      <c r="AB735" s="199"/>
      <c r="AC735" s="199"/>
      <c r="AD735" s="199"/>
      <c r="AE735" s="199"/>
      <c r="AF735" s="199"/>
      <c r="AG735" s="199"/>
      <c r="AH735" s="199"/>
      <c r="AI735" s="199"/>
      <c r="AJ735" s="199"/>
      <c r="AK735" s="199"/>
      <c r="AL735" s="199"/>
      <c r="AM735" s="199"/>
      <c r="AN735" s="199"/>
      <c r="AO735" s="199"/>
      <c r="AP735" s="199"/>
      <c r="AQ735" s="199"/>
      <c r="AR735" s="199"/>
      <c r="AS735" s="199"/>
      <c r="AT735" s="199"/>
      <c r="AU735" s="199"/>
      <c r="AV735" s="199"/>
      <c r="AW735" s="199"/>
      <c r="AX735" s="199"/>
      <c r="AY735" s="199"/>
      <c r="AZ735" s="199"/>
      <c r="BA735" s="199"/>
      <c r="BB735" s="199"/>
      <c r="BC735" s="199"/>
      <c r="BD735" s="199"/>
      <c r="BE735" s="199"/>
      <c r="BF735" s="199"/>
      <c r="BG735" s="199"/>
      <c r="BH735" s="199"/>
      <c r="BI735" s="199"/>
      <c r="BJ735" s="199"/>
      <c r="BK735" s="199"/>
      <c r="BL735" s="199"/>
      <c r="BM735" s="201">
        <v>1</v>
      </c>
    </row>
    <row r="736" spans="1:65">
      <c r="A736" s="30"/>
      <c r="B736" s="19">
        <v>1</v>
      </c>
      <c r="C736" s="9">
        <v>2</v>
      </c>
      <c r="D736" s="24" t="s">
        <v>220</v>
      </c>
      <c r="E736" s="204" t="s">
        <v>326</v>
      </c>
      <c r="F736" s="204" t="s">
        <v>326</v>
      </c>
      <c r="G736" s="24" t="s">
        <v>220</v>
      </c>
      <c r="H736" s="24">
        <v>2E-3</v>
      </c>
      <c r="I736" s="24" t="s">
        <v>220</v>
      </c>
      <c r="J736" s="24" t="s">
        <v>220</v>
      </c>
      <c r="K736" s="204">
        <v>5.0000000000000001E-3</v>
      </c>
      <c r="L736" s="24" t="s">
        <v>220</v>
      </c>
      <c r="M736" s="24" t="s">
        <v>220</v>
      </c>
      <c r="N736" s="24" t="s">
        <v>220</v>
      </c>
      <c r="O736" s="204">
        <v>1.2E-2</v>
      </c>
      <c r="P736" s="24" t="s">
        <v>330</v>
      </c>
      <c r="Q736" s="24" t="s">
        <v>331</v>
      </c>
      <c r="R736" s="24" t="s">
        <v>220</v>
      </c>
      <c r="S736" s="24" t="s">
        <v>330</v>
      </c>
      <c r="T736" s="204" t="s">
        <v>105</v>
      </c>
      <c r="U736" s="24" t="s">
        <v>220</v>
      </c>
      <c r="V736" s="198"/>
      <c r="W736" s="199"/>
      <c r="X736" s="199"/>
      <c r="Y736" s="199"/>
      <c r="Z736" s="199"/>
      <c r="AA736" s="199"/>
      <c r="AB736" s="199"/>
      <c r="AC736" s="199"/>
      <c r="AD736" s="199"/>
      <c r="AE736" s="199"/>
      <c r="AF736" s="199"/>
      <c r="AG736" s="199"/>
      <c r="AH736" s="199"/>
      <c r="AI736" s="199"/>
      <c r="AJ736" s="199"/>
      <c r="AK736" s="199"/>
      <c r="AL736" s="199"/>
      <c r="AM736" s="199"/>
      <c r="AN736" s="199"/>
      <c r="AO736" s="199"/>
      <c r="AP736" s="199"/>
      <c r="AQ736" s="199"/>
      <c r="AR736" s="199"/>
      <c r="AS736" s="199"/>
      <c r="AT736" s="199"/>
      <c r="AU736" s="199"/>
      <c r="AV736" s="199"/>
      <c r="AW736" s="199"/>
      <c r="AX736" s="199"/>
      <c r="AY736" s="199"/>
      <c r="AZ736" s="199"/>
      <c r="BA736" s="199"/>
      <c r="BB736" s="199"/>
      <c r="BC736" s="199"/>
      <c r="BD736" s="199"/>
      <c r="BE736" s="199"/>
      <c r="BF736" s="199"/>
      <c r="BG736" s="199"/>
      <c r="BH736" s="199"/>
      <c r="BI736" s="199"/>
      <c r="BJ736" s="199"/>
      <c r="BK736" s="199"/>
      <c r="BL736" s="199"/>
      <c r="BM736" s="201">
        <v>33</v>
      </c>
    </row>
    <row r="737" spans="1:65">
      <c r="A737" s="30"/>
      <c r="B737" s="19">
        <v>1</v>
      </c>
      <c r="C737" s="9">
        <v>3</v>
      </c>
      <c r="D737" s="24" t="s">
        <v>220</v>
      </c>
      <c r="E737" s="204" t="s">
        <v>326</v>
      </c>
      <c r="F737" s="204" t="s">
        <v>326</v>
      </c>
      <c r="G737" s="24" t="s">
        <v>220</v>
      </c>
      <c r="H737" s="24">
        <v>2E-3</v>
      </c>
      <c r="I737" s="24" t="s">
        <v>220</v>
      </c>
      <c r="J737" s="24" t="s">
        <v>220</v>
      </c>
      <c r="K737" s="204">
        <v>4.0000000000000001E-3</v>
      </c>
      <c r="L737" s="24" t="s">
        <v>220</v>
      </c>
      <c r="M737" s="24" t="s">
        <v>220</v>
      </c>
      <c r="N737" s="24" t="s">
        <v>220</v>
      </c>
      <c r="O737" s="204">
        <v>0.01</v>
      </c>
      <c r="P737" s="24" t="s">
        <v>330</v>
      </c>
      <c r="Q737" s="24" t="s">
        <v>331</v>
      </c>
      <c r="R737" s="24" t="s">
        <v>220</v>
      </c>
      <c r="S737" s="24" t="s">
        <v>330</v>
      </c>
      <c r="T737" s="204" t="s">
        <v>105</v>
      </c>
      <c r="U737" s="24" t="s">
        <v>220</v>
      </c>
      <c r="V737" s="198"/>
      <c r="W737" s="199"/>
      <c r="X737" s="199"/>
      <c r="Y737" s="199"/>
      <c r="Z737" s="199"/>
      <c r="AA737" s="199"/>
      <c r="AB737" s="199"/>
      <c r="AC737" s="199"/>
      <c r="AD737" s="199"/>
      <c r="AE737" s="199"/>
      <c r="AF737" s="199"/>
      <c r="AG737" s="199"/>
      <c r="AH737" s="199"/>
      <c r="AI737" s="199"/>
      <c r="AJ737" s="199"/>
      <c r="AK737" s="199"/>
      <c r="AL737" s="199"/>
      <c r="AM737" s="199"/>
      <c r="AN737" s="199"/>
      <c r="AO737" s="199"/>
      <c r="AP737" s="199"/>
      <c r="AQ737" s="199"/>
      <c r="AR737" s="199"/>
      <c r="AS737" s="199"/>
      <c r="AT737" s="199"/>
      <c r="AU737" s="199"/>
      <c r="AV737" s="199"/>
      <c r="AW737" s="199"/>
      <c r="AX737" s="199"/>
      <c r="AY737" s="199"/>
      <c r="AZ737" s="199"/>
      <c r="BA737" s="199"/>
      <c r="BB737" s="199"/>
      <c r="BC737" s="199"/>
      <c r="BD737" s="199"/>
      <c r="BE737" s="199"/>
      <c r="BF737" s="199"/>
      <c r="BG737" s="199"/>
      <c r="BH737" s="199"/>
      <c r="BI737" s="199"/>
      <c r="BJ737" s="199"/>
      <c r="BK737" s="199"/>
      <c r="BL737" s="199"/>
      <c r="BM737" s="201">
        <v>16</v>
      </c>
    </row>
    <row r="738" spans="1:65">
      <c r="A738" s="30"/>
      <c r="B738" s="19">
        <v>1</v>
      </c>
      <c r="C738" s="9">
        <v>4</v>
      </c>
      <c r="D738" s="24" t="s">
        <v>220</v>
      </c>
      <c r="E738" s="204" t="s">
        <v>326</v>
      </c>
      <c r="F738" s="204" t="s">
        <v>326</v>
      </c>
      <c r="G738" s="24" t="s">
        <v>220</v>
      </c>
      <c r="H738" s="24">
        <v>2E-3</v>
      </c>
      <c r="I738" s="24" t="s">
        <v>220</v>
      </c>
      <c r="J738" s="24" t="s">
        <v>220</v>
      </c>
      <c r="K738" s="204">
        <v>4.0000000000000001E-3</v>
      </c>
      <c r="L738" s="24">
        <v>2E-3</v>
      </c>
      <c r="M738" s="24" t="s">
        <v>220</v>
      </c>
      <c r="N738" s="222">
        <v>5.0000000000000001E-3</v>
      </c>
      <c r="O738" s="204">
        <v>1.2E-2</v>
      </c>
      <c r="P738" s="24" t="s">
        <v>330</v>
      </c>
      <c r="Q738" s="24" t="s">
        <v>331</v>
      </c>
      <c r="R738" s="24" t="s">
        <v>220</v>
      </c>
      <c r="S738" s="24" t="s">
        <v>330</v>
      </c>
      <c r="T738" s="204" t="s">
        <v>105</v>
      </c>
      <c r="U738" s="24" t="s">
        <v>220</v>
      </c>
      <c r="V738" s="198"/>
      <c r="W738" s="199"/>
      <c r="X738" s="199"/>
      <c r="Y738" s="199"/>
      <c r="Z738" s="199"/>
      <c r="AA738" s="199"/>
      <c r="AB738" s="199"/>
      <c r="AC738" s="199"/>
      <c r="AD738" s="199"/>
      <c r="AE738" s="199"/>
      <c r="AF738" s="199"/>
      <c r="AG738" s="199"/>
      <c r="AH738" s="199"/>
      <c r="AI738" s="199"/>
      <c r="AJ738" s="199"/>
      <c r="AK738" s="199"/>
      <c r="AL738" s="199"/>
      <c r="AM738" s="199"/>
      <c r="AN738" s="199"/>
      <c r="AO738" s="199"/>
      <c r="AP738" s="199"/>
      <c r="AQ738" s="199"/>
      <c r="AR738" s="199"/>
      <c r="AS738" s="199"/>
      <c r="AT738" s="199"/>
      <c r="AU738" s="199"/>
      <c r="AV738" s="199"/>
      <c r="AW738" s="199"/>
      <c r="AX738" s="199"/>
      <c r="AY738" s="199"/>
      <c r="AZ738" s="199"/>
      <c r="BA738" s="199"/>
      <c r="BB738" s="199"/>
      <c r="BC738" s="199"/>
      <c r="BD738" s="199"/>
      <c r="BE738" s="199"/>
      <c r="BF738" s="199"/>
      <c r="BG738" s="199"/>
      <c r="BH738" s="199"/>
      <c r="BI738" s="199"/>
      <c r="BJ738" s="199"/>
      <c r="BK738" s="199"/>
      <c r="BL738" s="199"/>
      <c r="BM738" s="201" t="s">
        <v>220</v>
      </c>
    </row>
    <row r="739" spans="1:65">
      <c r="A739" s="30"/>
      <c r="B739" s="19">
        <v>1</v>
      </c>
      <c r="C739" s="9">
        <v>5</v>
      </c>
      <c r="D739" s="24" t="s">
        <v>220</v>
      </c>
      <c r="E739" s="204" t="s">
        <v>326</v>
      </c>
      <c r="F739" s="204" t="s">
        <v>326</v>
      </c>
      <c r="G739" s="24" t="s">
        <v>220</v>
      </c>
      <c r="H739" s="222">
        <v>5.0000000000000001E-3</v>
      </c>
      <c r="I739" s="24" t="s">
        <v>220</v>
      </c>
      <c r="J739" s="24" t="s">
        <v>220</v>
      </c>
      <c r="K739" s="204">
        <v>4.0000000000000001E-3</v>
      </c>
      <c r="L739" s="24" t="s">
        <v>220</v>
      </c>
      <c r="M739" s="24" t="s">
        <v>220</v>
      </c>
      <c r="N739" s="24">
        <v>2E-3</v>
      </c>
      <c r="O739" s="204">
        <v>0.01</v>
      </c>
      <c r="P739" s="24" t="s">
        <v>330</v>
      </c>
      <c r="Q739" s="24" t="s">
        <v>331</v>
      </c>
      <c r="R739" s="24" t="s">
        <v>220</v>
      </c>
      <c r="S739" s="24" t="s">
        <v>330</v>
      </c>
      <c r="T739" s="204" t="s">
        <v>105</v>
      </c>
      <c r="U739" s="24" t="s">
        <v>220</v>
      </c>
      <c r="V739" s="198"/>
      <c r="W739" s="199"/>
      <c r="X739" s="199"/>
      <c r="Y739" s="199"/>
      <c r="Z739" s="199"/>
      <c r="AA739" s="199"/>
      <c r="AB739" s="199"/>
      <c r="AC739" s="199"/>
      <c r="AD739" s="199"/>
      <c r="AE739" s="199"/>
      <c r="AF739" s="199"/>
      <c r="AG739" s="199"/>
      <c r="AH739" s="199"/>
      <c r="AI739" s="199"/>
      <c r="AJ739" s="199"/>
      <c r="AK739" s="199"/>
      <c r="AL739" s="199"/>
      <c r="AM739" s="199"/>
      <c r="AN739" s="199"/>
      <c r="AO739" s="199"/>
      <c r="AP739" s="199"/>
      <c r="AQ739" s="199"/>
      <c r="AR739" s="199"/>
      <c r="AS739" s="199"/>
      <c r="AT739" s="199"/>
      <c r="AU739" s="199"/>
      <c r="AV739" s="199"/>
      <c r="AW739" s="199"/>
      <c r="AX739" s="199"/>
      <c r="AY739" s="199"/>
      <c r="AZ739" s="199"/>
      <c r="BA739" s="199"/>
      <c r="BB739" s="199"/>
      <c r="BC739" s="199"/>
      <c r="BD739" s="199"/>
      <c r="BE739" s="199"/>
      <c r="BF739" s="199"/>
      <c r="BG739" s="199"/>
      <c r="BH739" s="199"/>
      <c r="BI739" s="199"/>
      <c r="BJ739" s="199"/>
      <c r="BK739" s="199"/>
      <c r="BL739" s="199"/>
      <c r="BM739" s="201">
        <v>52</v>
      </c>
    </row>
    <row r="740" spans="1:65">
      <c r="A740" s="30"/>
      <c r="B740" s="19">
        <v>1</v>
      </c>
      <c r="C740" s="9">
        <v>6</v>
      </c>
      <c r="D740" s="24" t="s">
        <v>220</v>
      </c>
      <c r="E740" s="204" t="s">
        <v>326</v>
      </c>
      <c r="F740" s="204" t="s">
        <v>326</v>
      </c>
      <c r="G740" s="24" t="s">
        <v>220</v>
      </c>
      <c r="H740" s="24">
        <v>2E-3</v>
      </c>
      <c r="I740" s="24" t="s">
        <v>220</v>
      </c>
      <c r="J740" s="24" t="s">
        <v>220</v>
      </c>
      <c r="K740" s="204">
        <v>4.0000000000000001E-3</v>
      </c>
      <c r="L740" s="24" t="s">
        <v>220</v>
      </c>
      <c r="M740" s="24" t="s">
        <v>220</v>
      </c>
      <c r="N740" s="24" t="s">
        <v>220</v>
      </c>
      <c r="O740" s="204">
        <v>8.9999999999999993E-3</v>
      </c>
      <c r="P740" s="24" t="s">
        <v>330</v>
      </c>
      <c r="Q740" s="24" t="s">
        <v>331</v>
      </c>
      <c r="R740" s="24" t="s">
        <v>220</v>
      </c>
      <c r="S740" s="24" t="s">
        <v>330</v>
      </c>
      <c r="T740" s="204" t="s">
        <v>105</v>
      </c>
      <c r="U740" s="24" t="s">
        <v>220</v>
      </c>
      <c r="V740" s="198"/>
      <c r="W740" s="199"/>
      <c r="X740" s="199"/>
      <c r="Y740" s="199"/>
      <c r="Z740" s="199"/>
      <c r="AA740" s="199"/>
      <c r="AB740" s="199"/>
      <c r="AC740" s="199"/>
      <c r="AD740" s="199"/>
      <c r="AE740" s="199"/>
      <c r="AF740" s="199"/>
      <c r="AG740" s="199"/>
      <c r="AH740" s="199"/>
      <c r="AI740" s="199"/>
      <c r="AJ740" s="199"/>
      <c r="AK740" s="199"/>
      <c r="AL740" s="199"/>
      <c r="AM740" s="199"/>
      <c r="AN740" s="199"/>
      <c r="AO740" s="199"/>
      <c r="AP740" s="199"/>
      <c r="AQ740" s="199"/>
      <c r="AR740" s="199"/>
      <c r="AS740" s="199"/>
      <c r="AT740" s="199"/>
      <c r="AU740" s="199"/>
      <c r="AV740" s="199"/>
      <c r="AW740" s="199"/>
      <c r="AX740" s="199"/>
      <c r="AY740" s="199"/>
      <c r="AZ740" s="199"/>
      <c r="BA740" s="199"/>
      <c r="BB740" s="199"/>
      <c r="BC740" s="199"/>
      <c r="BD740" s="199"/>
      <c r="BE740" s="199"/>
      <c r="BF740" s="199"/>
      <c r="BG740" s="199"/>
      <c r="BH740" s="199"/>
      <c r="BI740" s="199"/>
      <c r="BJ740" s="199"/>
      <c r="BK740" s="199"/>
      <c r="BL740" s="199"/>
      <c r="BM740" s="56"/>
    </row>
    <row r="741" spans="1:65">
      <c r="A741" s="30"/>
      <c r="B741" s="20" t="s">
        <v>274</v>
      </c>
      <c r="C741" s="12"/>
      <c r="D741" s="202" t="s">
        <v>740</v>
      </c>
      <c r="E741" s="202" t="s">
        <v>740</v>
      </c>
      <c r="F741" s="202" t="s">
        <v>740</v>
      </c>
      <c r="G741" s="202" t="s">
        <v>740</v>
      </c>
      <c r="H741" s="202">
        <v>2.5999999999999999E-3</v>
      </c>
      <c r="I741" s="202" t="s">
        <v>740</v>
      </c>
      <c r="J741" s="202" t="s">
        <v>740</v>
      </c>
      <c r="K741" s="202">
        <v>4.1666666666666666E-3</v>
      </c>
      <c r="L741" s="202">
        <v>2E-3</v>
      </c>
      <c r="M741" s="202" t="s">
        <v>740</v>
      </c>
      <c r="N741" s="202">
        <v>3.5000000000000001E-3</v>
      </c>
      <c r="O741" s="202">
        <v>1.1000000000000001E-2</v>
      </c>
      <c r="P741" s="202" t="s">
        <v>740</v>
      </c>
      <c r="Q741" s="202" t="s">
        <v>740</v>
      </c>
      <c r="R741" s="202" t="s">
        <v>740</v>
      </c>
      <c r="S741" s="202" t="s">
        <v>740</v>
      </c>
      <c r="T741" s="202" t="s">
        <v>740</v>
      </c>
      <c r="U741" s="202" t="s">
        <v>740</v>
      </c>
      <c r="V741" s="198"/>
      <c r="W741" s="199"/>
      <c r="X741" s="199"/>
      <c r="Y741" s="199"/>
      <c r="Z741" s="199"/>
      <c r="AA741" s="199"/>
      <c r="AB741" s="199"/>
      <c r="AC741" s="199"/>
      <c r="AD741" s="199"/>
      <c r="AE741" s="199"/>
      <c r="AF741" s="199"/>
      <c r="AG741" s="199"/>
      <c r="AH741" s="199"/>
      <c r="AI741" s="199"/>
      <c r="AJ741" s="199"/>
      <c r="AK741" s="199"/>
      <c r="AL741" s="199"/>
      <c r="AM741" s="199"/>
      <c r="AN741" s="199"/>
      <c r="AO741" s="199"/>
      <c r="AP741" s="199"/>
      <c r="AQ741" s="199"/>
      <c r="AR741" s="199"/>
      <c r="AS741" s="199"/>
      <c r="AT741" s="199"/>
      <c r="AU741" s="199"/>
      <c r="AV741" s="199"/>
      <c r="AW741" s="199"/>
      <c r="AX741" s="199"/>
      <c r="AY741" s="199"/>
      <c r="AZ741" s="199"/>
      <c r="BA741" s="199"/>
      <c r="BB741" s="199"/>
      <c r="BC741" s="199"/>
      <c r="BD741" s="199"/>
      <c r="BE741" s="199"/>
      <c r="BF741" s="199"/>
      <c r="BG741" s="199"/>
      <c r="BH741" s="199"/>
      <c r="BI741" s="199"/>
      <c r="BJ741" s="199"/>
      <c r="BK741" s="199"/>
      <c r="BL741" s="199"/>
      <c r="BM741" s="56"/>
    </row>
    <row r="742" spans="1:65">
      <c r="A742" s="30"/>
      <c r="B742" s="3" t="s">
        <v>275</v>
      </c>
      <c r="C742" s="29"/>
      <c r="D742" s="24" t="s">
        <v>740</v>
      </c>
      <c r="E742" s="24" t="s">
        <v>740</v>
      </c>
      <c r="F742" s="24" t="s">
        <v>740</v>
      </c>
      <c r="G742" s="24" t="s">
        <v>740</v>
      </c>
      <c r="H742" s="24">
        <v>2E-3</v>
      </c>
      <c r="I742" s="24" t="s">
        <v>740</v>
      </c>
      <c r="J742" s="24" t="s">
        <v>740</v>
      </c>
      <c r="K742" s="24">
        <v>4.0000000000000001E-3</v>
      </c>
      <c r="L742" s="24">
        <v>2E-3</v>
      </c>
      <c r="M742" s="24" t="s">
        <v>740</v>
      </c>
      <c r="N742" s="24">
        <v>3.5000000000000001E-3</v>
      </c>
      <c r="O742" s="24">
        <v>1.0999999999999999E-2</v>
      </c>
      <c r="P742" s="24" t="s">
        <v>740</v>
      </c>
      <c r="Q742" s="24" t="s">
        <v>740</v>
      </c>
      <c r="R742" s="24" t="s">
        <v>740</v>
      </c>
      <c r="S742" s="24" t="s">
        <v>740</v>
      </c>
      <c r="T742" s="24" t="s">
        <v>740</v>
      </c>
      <c r="U742" s="24" t="s">
        <v>740</v>
      </c>
      <c r="V742" s="198"/>
      <c r="W742" s="199"/>
      <c r="X742" s="199"/>
      <c r="Y742" s="199"/>
      <c r="Z742" s="199"/>
      <c r="AA742" s="199"/>
      <c r="AB742" s="199"/>
      <c r="AC742" s="199"/>
      <c r="AD742" s="199"/>
      <c r="AE742" s="199"/>
      <c r="AF742" s="199"/>
      <c r="AG742" s="199"/>
      <c r="AH742" s="199"/>
      <c r="AI742" s="199"/>
      <c r="AJ742" s="199"/>
      <c r="AK742" s="199"/>
      <c r="AL742" s="199"/>
      <c r="AM742" s="199"/>
      <c r="AN742" s="199"/>
      <c r="AO742" s="199"/>
      <c r="AP742" s="199"/>
      <c r="AQ742" s="199"/>
      <c r="AR742" s="199"/>
      <c r="AS742" s="199"/>
      <c r="AT742" s="199"/>
      <c r="AU742" s="199"/>
      <c r="AV742" s="199"/>
      <c r="AW742" s="199"/>
      <c r="AX742" s="199"/>
      <c r="AY742" s="199"/>
      <c r="AZ742" s="199"/>
      <c r="BA742" s="199"/>
      <c r="BB742" s="199"/>
      <c r="BC742" s="199"/>
      <c r="BD742" s="199"/>
      <c r="BE742" s="199"/>
      <c r="BF742" s="199"/>
      <c r="BG742" s="199"/>
      <c r="BH742" s="199"/>
      <c r="BI742" s="199"/>
      <c r="BJ742" s="199"/>
      <c r="BK742" s="199"/>
      <c r="BL742" s="199"/>
      <c r="BM742" s="56"/>
    </row>
    <row r="743" spans="1:65">
      <c r="A743" s="30"/>
      <c r="B743" s="3" t="s">
        <v>276</v>
      </c>
      <c r="C743" s="29"/>
      <c r="D743" s="24" t="s">
        <v>740</v>
      </c>
      <c r="E743" s="24" t="s">
        <v>740</v>
      </c>
      <c r="F743" s="24" t="s">
        <v>740</v>
      </c>
      <c r="G743" s="24" t="s">
        <v>740</v>
      </c>
      <c r="H743" s="24">
        <v>1.341640786499874E-3</v>
      </c>
      <c r="I743" s="24" t="s">
        <v>740</v>
      </c>
      <c r="J743" s="24" t="s">
        <v>740</v>
      </c>
      <c r="K743" s="24">
        <v>4.0824829046386308E-4</v>
      </c>
      <c r="L743" s="24" t="s">
        <v>740</v>
      </c>
      <c r="M743" s="24" t="s">
        <v>740</v>
      </c>
      <c r="N743" s="24">
        <v>2.121320343559642E-3</v>
      </c>
      <c r="O743" s="24">
        <v>1.5491933384829666E-3</v>
      </c>
      <c r="P743" s="24" t="s">
        <v>740</v>
      </c>
      <c r="Q743" s="24" t="s">
        <v>740</v>
      </c>
      <c r="R743" s="24" t="s">
        <v>740</v>
      </c>
      <c r="S743" s="24" t="s">
        <v>740</v>
      </c>
      <c r="T743" s="24" t="s">
        <v>740</v>
      </c>
      <c r="U743" s="24" t="s">
        <v>740</v>
      </c>
      <c r="V743" s="198"/>
      <c r="W743" s="199"/>
      <c r="X743" s="199"/>
      <c r="Y743" s="199"/>
      <c r="Z743" s="199"/>
      <c r="AA743" s="199"/>
      <c r="AB743" s="199"/>
      <c r="AC743" s="199"/>
      <c r="AD743" s="199"/>
      <c r="AE743" s="199"/>
      <c r="AF743" s="199"/>
      <c r="AG743" s="199"/>
      <c r="AH743" s="199"/>
      <c r="AI743" s="199"/>
      <c r="AJ743" s="199"/>
      <c r="AK743" s="199"/>
      <c r="AL743" s="199"/>
      <c r="AM743" s="199"/>
      <c r="AN743" s="199"/>
      <c r="AO743" s="199"/>
      <c r="AP743" s="199"/>
      <c r="AQ743" s="199"/>
      <c r="AR743" s="199"/>
      <c r="AS743" s="199"/>
      <c r="AT743" s="199"/>
      <c r="AU743" s="199"/>
      <c r="AV743" s="199"/>
      <c r="AW743" s="199"/>
      <c r="AX743" s="199"/>
      <c r="AY743" s="199"/>
      <c r="AZ743" s="199"/>
      <c r="BA743" s="199"/>
      <c r="BB743" s="199"/>
      <c r="BC743" s="199"/>
      <c r="BD743" s="199"/>
      <c r="BE743" s="199"/>
      <c r="BF743" s="199"/>
      <c r="BG743" s="199"/>
      <c r="BH743" s="199"/>
      <c r="BI743" s="199"/>
      <c r="BJ743" s="199"/>
      <c r="BK743" s="199"/>
      <c r="BL743" s="199"/>
      <c r="BM743" s="56"/>
    </row>
    <row r="744" spans="1:65">
      <c r="A744" s="30"/>
      <c r="B744" s="3" t="s">
        <v>86</v>
      </c>
      <c r="C744" s="29"/>
      <c r="D744" s="13" t="s">
        <v>740</v>
      </c>
      <c r="E744" s="13" t="s">
        <v>740</v>
      </c>
      <c r="F744" s="13" t="s">
        <v>740</v>
      </c>
      <c r="G744" s="13" t="s">
        <v>740</v>
      </c>
      <c r="H744" s="13">
        <v>0.51601568711533619</v>
      </c>
      <c r="I744" s="13" t="s">
        <v>740</v>
      </c>
      <c r="J744" s="13" t="s">
        <v>740</v>
      </c>
      <c r="K744" s="13">
        <v>9.7979589711327142E-2</v>
      </c>
      <c r="L744" s="13" t="s">
        <v>740</v>
      </c>
      <c r="M744" s="13" t="s">
        <v>740</v>
      </c>
      <c r="N744" s="13">
        <v>0.60609152673132627</v>
      </c>
      <c r="O744" s="13">
        <v>0.14083575804390605</v>
      </c>
      <c r="P744" s="13" t="s">
        <v>740</v>
      </c>
      <c r="Q744" s="13" t="s">
        <v>740</v>
      </c>
      <c r="R744" s="13" t="s">
        <v>740</v>
      </c>
      <c r="S744" s="13" t="s">
        <v>740</v>
      </c>
      <c r="T744" s="13" t="s">
        <v>740</v>
      </c>
      <c r="U744" s="13" t="s">
        <v>740</v>
      </c>
      <c r="V744" s="146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3" t="s">
        <v>277</v>
      </c>
      <c r="C745" s="29"/>
      <c r="D745" s="13" t="s">
        <v>740</v>
      </c>
      <c r="E745" s="13" t="s">
        <v>740</v>
      </c>
      <c r="F745" s="13" t="s">
        <v>740</v>
      </c>
      <c r="G745" s="13" t="s">
        <v>740</v>
      </c>
      <c r="H745" s="13" t="s">
        <v>740</v>
      </c>
      <c r="I745" s="13" t="s">
        <v>740</v>
      </c>
      <c r="J745" s="13" t="s">
        <v>740</v>
      </c>
      <c r="K745" s="13" t="s">
        <v>740</v>
      </c>
      <c r="L745" s="13" t="s">
        <v>740</v>
      </c>
      <c r="M745" s="13" t="s">
        <v>740</v>
      </c>
      <c r="N745" s="13" t="s">
        <v>740</v>
      </c>
      <c r="O745" s="13" t="s">
        <v>740</v>
      </c>
      <c r="P745" s="13" t="s">
        <v>740</v>
      </c>
      <c r="Q745" s="13" t="s">
        <v>740</v>
      </c>
      <c r="R745" s="13" t="s">
        <v>740</v>
      </c>
      <c r="S745" s="13" t="s">
        <v>740</v>
      </c>
      <c r="T745" s="13" t="s">
        <v>740</v>
      </c>
      <c r="U745" s="13" t="s">
        <v>740</v>
      </c>
      <c r="V745" s="146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30"/>
      <c r="B746" s="46" t="s">
        <v>278</v>
      </c>
      <c r="C746" s="47"/>
      <c r="D746" s="45">
        <v>0.67</v>
      </c>
      <c r="E746" s="45">
        <v>23.6</v>
      </c>
      <c r="F746" s="45">
        <v>23.6</v>
      </c>
      <c r="G746" s="45">
        <v>0.67</v>
      </c>
      <c r="H746" s="45">
        <v>0.67</v>
      </c>
      <c r="I746" s="45">
        <v>0.67</v>
      </c>
      <c r="J746" s="45">
        <v>0.67</v>
      </c>
      <c r="K746" s="45">
        <v>2.5299999999999998</v>
      </c>
      <c r="L746" s="45">
        <v>0.51</v>
      </c>
      <c r="M746" s="45">
        <v>0.67</v>
      </c>
      <c r="N746" s="45">
        <v>0.17</v>
      </c>
      <c r="O746" s="45">
        <v>9.44</v>
      </c>
      <c r="P746" s="45">
        <v>0.84</v>
      </c>
      <c r="Q746" s="45">
        <v>0.17</v>
      </c>
      <c r="R746" s="45">
        <v>0.67</v>
      </c>
      <c r="S746" s="45">
        <v>0.84</v>
      </c>
      <c r="T746" s="45">
        <v>3.37</v>
      </c>
      <c r="U746" s="45">
        <v>0.67</v>
      </c>
      <c r="V746" s="146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B747" s="31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BM747" s="55"/>
    </row>
    <row r="748" spans="1:65" ht="15">
      <c r="B748" s="8" t="s">
        <v>555</v>
      </c>
      <c r="BM748" s="28" t="s">
        <v>66</v>
      </c>
    </row>
    <row r="749" spans="1:65" ht="15">
      <c r="A749" s="25" t="s">
        <v>60</v>
      </c>
      <c r="B749" s="18" t="s">
        <v>110</v>
      </c>
      <c r="C749" s="15" t="s">
        <v>111</v>
      </c>
      <c r="D749" s="16" t="s">
        <v>237</v>
      </c>
      <c r="E749" s="17" t="s">
        <v>237</v>
      </c>
      <c r="F749" s="17" t="s">
        <v>237</v>
      </c>
      <c r="G749" s="17" t="s">
        <v>237</v>
      </c>
      <c r="H749" s="17" t="s">
        <v>237</v>
      </c>
      <c r="I749" s="17" t="s">
        <v>237</v>
      </c>
      <c r="J749" s="17" t="s">
        <v>237</v>
      </c>
      <c r="K749" s="17" t="s">
        <v>237</v>
      </c>
      <c r="L749" s="17" t="s">
        <v>237</v>
      </c>
      <c r="M749" s="17" t="s">
        <v>237</v>
      </c>
      <c r="N749" s="17" t="s">
        <v>237</v>
      </c>
      <c r="O749" s="17" t="s">
        <v>237</v>
      </c>
      <c r="P749" s="17" t="s">
        <v>237</v>
      </c>
      <c r="Q749" s="17" t="s">
        <v>237</v>
      </c>
      <c r="R749" s="17" t="s">
        <v>237</v>
      </c>
      <c r="S749" s="17" t="s">
        <v>237</v>
      </c>
      <c r="T749" s="17" t="s">
        <v>237</v>
      </c>
      <c r="U749" s="17" t="s">
        <v>237</v>
      </c>
      <c r="V749" s="17" t="s">
        <v>237</v>
      </c>
      <c r="W749" s="17" t="s">
        <v>237</v>
      </c>
      <c r="X749" s="17" t="s">
        <v>237</v>
      </c>
      <c r="Y749" s="17" t="s">
        <v>237</v>
      </c>
      <c r="Z749" s="17" t="s">
        <v>237</v>
      </c>
      <c r="AA749" s="17" t="s">
        <v>237</v>
      </c>
      <c r="AB749" s="146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1</v>
      </c>
    </row>
    <row r="750" spans="1:65">
      <c r="A750" s="30"/>
      <c r="B750" s="19" t="s">
        <v>238</v>
      </c>
      <c r="C750" s="9" t="s">
        <v>238</v>
      </c>
      <c r="D750" s="144" t="s">
        <v>240</v>
      </c>
      <c r="E750" s="145" t="s">
        <v>241</v>
      </c>
      <c r="F750" s="145" t="s">
        <v>242</v>
      </c>
      <c r="G750" s="145" t="s">
        <v>243</v>
      </c>
      <c r="H750" s="145" t="s">
        <v>244</v>
      </c>
      <c r="I750" s="145" t="s">
        <v>245</v>
      </c>
      <c r="J750" s="145" t="s">
        <v>246</v>
      </c>
      <c r="K750" s="145" t="s">
        <v>247</v>
      </c>
      <c r="L750" s="145" t="s">
        <v>248</v>
      </c>
      <c r="M750" s="145" t="s">
        <v>249</v>
      </c>
      <c r="N750" s="145" t="s">
        <v>250</v>
      </c>
      <c r="O750" s="145" t="s">
        <v>251</v>
      </c>
      <c r="P750" s="145" t="s">
        <v>252</v>
      </c>
      <c r="Q750" s="145" t="s">
        <v>253</v>
      </c>
      <c r="R750" s="145" t="s">
        <v>254</v>
      </c>
      <c r="S750" s="145" t="s">
        <v>255</v>
      </c>
      <c r="T750" s="145" t="s">
        <v>256</v>
      </c>
      <c r="U750" s="145" t="s">
        <v>257</v>
      </c>
      <c r="V750" s="145" t="s">
        <v>258</v>
      </c>
      <c r="W750" s="145" t="s">
        <v>259</v>
      </c>
      <c r="X750" s="145" t="s">
        <v>260</v>
      </c>
      <c r="Y750" s="145" t="s">
        <v>261</v>
      </c>
      <c r="Z750" s="145" t="s">
        <v>262</v>
      </c>
      <c r="AA750" s="145" t="s">
        <v>267</v>
      </c>
      <c r="AB750" s="146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 t="s">
        <v>1</v>
      </c>
    </row>
    <row r="751" spans="1:65">
      <c r="A751" s="30"/>
      <c r="B751" s="19"/>
      <c r="C751" s="9"/>
      <c r="D751" s="10" t="s">
        <v>318</v>
      </c>
      <c r="E751" s="11" t="s">
        <v>318</v>
      </c>
      <c r="F751" s="11" t="s">
        <v>115</v>
      </c>
      <c r="G751" s="11" t="s">
        <v>115</v>
      </c>
      <c r="H751" s="11" t="s">
        <v>115</v>
      </c>
      <c r="I751" s="11" t="s">
        <v>318</v>
      </c>
      <c r="J751" s="11" t="s">
        <v>115</v>
      </c>
      <c r="K751" s="11" t="s">
        <v>318</v>
      </c>
      <c r="L751" s="11" t="s">
        <v>319</v>
      </c>
      <c r="M751" s="11" t="s">
        <v>318</v>
      </c>
      <c r="N751" s="11" t="s">
        <v>318</v>
      </c>
      <c r="O751" s="11" t="s">
        <v>319</v>
      </c>
      <c r="P751" s="11" t="s">
        <v>319</v>
      </c>
      <c r="Q751" s="11" t="s">
        <v>319</v>
      </c>
      <c r="R751" s="11" t="s">
        <v>318</v>
      </c>
      <c r="S751" s="11" t="s">
        <v>318</v>
      </c>
      <c r="T751" s="11" t="s">
        <v>115</v>
      </c>
      <c r="U751" s="11" t="s">
        <v>318</v>
      </c>
      <c r="V751" s="11" t="s">
        <v>318</v>
      </c>
      <c r="W751" s="11" t="s">
        <v>115</v>
      </c>
      <c r="X751" s="11" t="s">
        <v>318</v>
      </c>
      <c r="Y751" s="11" t="s">
        <v>319</v>
      </c>
      <c r="Z751" s="11" t="s">
        <v>115</v>
      </c>
      <c r="AA751" s="11" t="s">
        <v>318</v>
      </c>
      <c r="AB751" s="146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3</v>
      </c>
    </row>
    <row r="752" spans="1:65">
      <c r="A752" s="30"/>
      <c r="B752" s="19"/>
      <c r="C752" s="9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  <c r="AB752" s="146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3</v>
      </c>
    </row>
    <row r="753" spans="1:65">
      <c r="A753" s="30"/>
      <c r="B753" s="18">
        <v>1</v>
      </c>
      <c r="C753" s="14">
        <v>1</v>
      </c>
      <c r="D753" s="200">
        <v>0.49</v>
      </c>
      <c r="E753" s="200">
        <v>0.45999999999999996</v>
      </c>
      <c r="F753" s="200">
        <v>0.45700000000000002</v>
      </c>
      <c r="G753" s="200">
        <v>0.43510275483714078</v>
      </c>
      <c r="H753" s="200">
        <v>0.43190000000000001</v>
      </c>
      <c r="I753" s="200">
        <v>0.44700000000000001</v>
      </c>
      <c r="J753" s="200">
        <v>0.43</v>
      </c>
      <c r="K753" s="200">
        <v>0.43</v>
      </c>
      <c r="L753" s="200">
        <v>0.42</v>
      </c>
      <c r="M753" s="200">
        <v>0.44</v>
      </c>
      <c r="N753" s="200">
        <v>0.45000000000000007</v>
      </c>
      <c r="O753" s="200">
        <v>0.45999999999999996</v>
      </c>
      <c r="P753" s="200">
        <v>0.43</v>
      </c>
      <c r="Q753" s="203">
        <v>0.39</v>
      </c>
      <c r="R753" s="200">
        <v>0.45000000000000007</v>
      </c>
      <c r="S753" s="200">
        <v>0.43</v>
      </c>
      <c r="T753" s="200">
        <v>0.42372692763200609</v>
      </c>
      <c r="U753" s="200">
        <v>0.42399999999999999</v>
      </c>
      <c r="V753" s="200">
        <v>0.45999999999999996</v>
      </c>
      <c r="W753" s="200">
        <v>0.41399999999999998</v>
      </c>
      <c r="X753" s="200">
        <v>0.42</v>
      </c>
      <c r="Y753" s="200">
        <v>0.47446030543717027</v>
      </c>
      <c r="Z753" s="203">
        <v>0.38019999999999998</v>
      </c>
      <c r="AA753" s="200">
        <v>0.43</v>
      </c>
      <c r="AB753" s="198"/>
      <c r="AC753" s="199"/>
      <c r="AD753" s="199"/>
      <c r="AE753" s="199"/>
      <c r="AF753" s="199"/>
      <c r="AG753" s="199"/>
      <c r="AH753" s="199"/>
      <c r="AI753" s="199"/>
      <c r="AJ753" s="199"/>
      <c r="AK753" s="199"/>
      <c r="AL753" s="199"/>
      <c r="AM753" s="199"/>
      <c r="AN753" s="199"/>
      <c r="AO753" s="199"/>
      <c r="AP753" s="199"/>
      <c r="AQ753" s="199"/>
      <c r="AR753" s="199"/>
      <c r="AS753" s="199"/>
      <c r="AT753" s="199"/>
      <c r="AU753" s="199"/>
      <c r="AV753" s="199"/>
      <c r="AW753" s="199"/>
      <c r="AX753" s="199"/>
      <c r="AY753" s="199"/>
      <c r="AZ753" s="199"/>
      <c r="BA753" s="199"/>
      <c r="BB753" s="199"/>
      <c r="BC753" s="199"/>
      <c r="BD753" s="199"/>
      <c r="BE753" s="199"/>
      <c r="BF753" s="199"/>
      <c r="BG753" s="199"/>
      <c r="BH753" s="199"/>
      <c r="BI753" s="199"/>
      <c r="BJ753" s="199"/>
      <c r="BK753" s="199"/>
      <c r="BL753" s="199"/>
      <c r="BM753" s="201">
        <v>1</v>
      </c>
    </row>
    <row r="754" spans="1:65">
      <c r="A754" s="30"/>
      <c r="B754" s="19">
        <v>1</v>
      </c>
      <c r="C754" s="9">
        <v>2</v>
      </c>
      <c r="D754" s="24">
        <v>0.44</v>
      </c>
      <c r="E754" s="24">
        <v>0.44</v>
      </c>
      <c r="F754" s="24">
        <v>0.44799999999999995</v>
      </c>
      <c r="G754" s="24">
        <v>0.40994651939330579</v>
      </c>
      <c r="H754" s="24">
        <v>0.43629999999999997</v>
      </c>
      <c r="I754" s="24">
        <v>0.441</v>
      </c>
      <c r="J754" s="24">
        <v>0.45000000000000007</v>
      </c>
      <c r="K754" s="24">
        <v>0.43</v>
      </c>
      <c r="L754" s="24">
        <v>0.40999999999999992</v>
      </c>
      <c r="M754" s="24">
        <v>0.44</v>
      </c>
      <c r="N754" s="24">
        <v>0.45000000000000007</v>
      </c>
      <c r="O754" s="24">
        <v>0.45999999999999996</v>
      </c>
      <c r="P754" s="24">
        <v>0.43</v>
      </c>
      <c r="Q754" s="204">
        <v>0.37</v>
      </c>
      <c r="R754" s="24">
        <v>0.45999999999999996</v>
      </c>
      <c r="S754" s="24">
        <v>0.44</v>
      </c>
      <c r="T754" s="24">
        <v>0.42228399498830604</v>
      </c>
      <c r="U754" s="24">
        <v>0.42160000000000003</v>
      </c>
      <c r="V754" s="24">
        <v>0.46999999999999992</v>
      </c>
      <c r="W754" s="24">
        <v>0.40699999999999997</v>
      </c>
      <c r="X754" s="24">
        <v>0.42</v>
      </c>
      <c r="Y754" s="24">
        <v>0.48512908064739452</v>
      </c>
      <c r="Z754" s="204">
        <v>0.38679999999999998</v>
      </c>
      <c r="AA754" s="24">
        <v>0.42</v>
      </c>
      <c r="AB754" s="198"/>
      <c r="AC754" s="199"/>
      <c r="AD754" s="199"/>
      <c r="AE754" s="199"/>
      <c r="AF754" s="199"/>
      <c r="AG754" s="199"/>
      <c r="AH754" s="199"/>
      <c r="AI754" s="199"/>
      <c r="AJ754" s="199"/>
      <c r="AK754" s="199"/>
      <c r="AL754" s="199"/>
      <c r="AM754" s="199"/>
      <c r="AN754" s="199"/>
      <c r="AO754" s="199"/>
      <c r="AP754" s="199"/>
      <c r="AQ754" s="199"/>
      <c r="AR754" s="199"/>
      <c r="AS754" s="199"/>
      <c r="AT754" s="199"/>
      <c r="AU754" s="199"/>
      <c r="AV754" s="199"/>
      <c r="AW754" s="199"/>
      <c r="AX754" s="199"/>
      <c r="AY754" s="199"/>
      <c r="AZ754" s="199"/>
      <c r="BA754" s="199"/>
      <c r="BB754" s="199"/>
      <c r="BC754" s="199"/>
      <c r="BD754" s="199"/>
      <c r="BE754" s="199"/>
      <c r="BF754" s="199"/>
      <c r="BG754" s="199"/>
      <c r="BH754" s="199"/>
      <c r="BI754" s="199"/>
      <c r="BJ754" s="199"/>
      <c r="BK754" s="199"/>
      <c r="BL754" s="199"/>
      <c r="BM754" s="201">
        <v>1</v>
      </c>
    </row>
    <row r="755" spans="1:65">
      <c r="A755" s="30"/>
      <c r="B755" s="19">
        <v>1</v>
      </c>
      <c r="C755" s="9">
        <v>3</v>
      </c>
      <c r="D755" s="24">
        <v>0.45999999999999996</v>
      </c>
      <c r="E755" s="24">
        <v>0.43</v>
      </c>
      <c r="F755" s="24">
        <v>0.441</v>
      </c>
      <c r="G755" s="24">
        <v>0.42350719174035273</v>
      </c>
      <c r="H755" s="24">
        <v>0.43689999999999996</v>
      </c>
      <c r="I755" s="24">
        <v>0.45000000000000007</v>
      </c>
      <c r="J755" s="24">
        <v>0.43</v>
      </c>
      <c r="K755" s="24">
        <v>0.44</v>
      </c>
      <c r="L755" s="24">
        <v>0.43</v>
      </c>
      <c r="M755" s="24">
        <v>0.45000000000000007</v>
      </c>
      <c r="N755" s="24">
        <v>0.44</v>
      </c>
      <c r="O755" s="24">
        <v>0.45000000000000007</v>
      </c>
      <c r="P755" s="24">
        <v>0.44</v>
      </c>
      <c r="Q755" s="204">
        <v>0.37</v>
      </c>
      <c r="R755" s="24">
        <v>0.45999999999999996</v>
      </c>
      <c r="S755" s="24">
        <v>0.40999999999999992</v>
      </c>
      <c r="T755" s="24">
        <v>0.42333030306803859</v>
      </c>
      <c r="U755" s="24">
        <v>0.42220000000000002</v>
      </c>
      <c r="V755" s="24">
        <v>0.44</v>
      </c>
      <c r="W755" s="24">
        <v>0.42199999999999999</v>
      </c>
      <c r="X755" s="24">
        <v>0.42</v>
      </c>
      <c r="Y755" s="24">
        <v>0.47484529064784453</v>
      </c>
      <c r="Z755" s="204">
        <v>0.37709999999999999</v>
      </c>
      <c r="AA755" s="24">
        <v>0.43</v>
      </c>
      <c r="AB755" s="198"/>
      <c r="AC755" s="199"/>
      <c r="AD755" s="199"/>
      <c r="AE755" s="199"/>
      <c r="AF755" s="199"/>
      <c r="AG755" s="199"/>
      <c r="AH755" s="199"/>
      <c r="AI755" s="199"/>
      <c r="AJ755" s="199"/>
      <c r="AK755" s="199"/>
      <c r="AL755" s="199"/>
      <c r="AM755" s="199"/>
      <c r="AN755" s="199"/>
      <c r="AO755" s="199"/>
      <c r="AP755" s="199"/>
      <c r="AQ755" s="199"/>
      <c r="AR755" s="199"/>
      <c r="AS755" s="199"/>
      <c r="AT755" s="199"/>
      <c r="AU755" s="199"/>
      <c r="AV755" s="199"/>
      <c r="AW755" s="199"/>
      <c r="AX755" s="199"/>
      <c r="AY755" s="199"/>
      <c r="AZ755" s="199"/>
      <c r="BA755" s="199"/>
      <c r="BB755" s="199"/>
      <c r="BC755" s="199"/>
      <c r="BD755" s="199"/>
      <c r="BE755" s="199"/>
      <c r="BF755" s="199"/>
      <c r="BG755" s="199"/>
      <c r="BH755" s="199"/>
      <c r="BI755" s="199"/>
      <c r="BJ755" s="199"/>
      <c r="BK755" s="199"/>
      <c r="BL755" s="199"/>
      <c r="BM755" s="201">
        <v>16</v>
      </c>
    </row>
    <row r="756" spans="1:65">
      <c r="A756" s="30"/>
      <c r="B756" s="19">
        <v>1</v>
      </c>
      <c r="C756" s="9">
        <v>4</v>
      </c>
      <c r="D756" s="24">
        <v>0.45000000000000007</v>
      </c>
      <c r="E756" s="24">
        <v>0.45000000000000007</v>
      </c>
      <c r="F756" s="24">
        <v>0.44900000000000001</v>
      </c>
      <c r="G756" s="24">
        <v>0.42704503574824781</v>
      </c>
      <c r="H756" s="24">
        <v>0.43629999999999997</v>
      </c>
      <c r="I756" s="24">
        <v>0.45300000000000001</v>
      </c>
      <c r="J756" s="24">
        <v>0.44</v>
      </c>
      <c r="K756" s="24">
        <v>0.43</v>
      </c>
      <c r="L756" s="24">
        <v>0.43</v>
      </c>
      <c r="M756" s="24">
        <v>0.44</v>
      </c>
      <c r="N756" s="24">
        <v>0.44</v>
      </c>
      <c r="O756" s="24">
        <v>0.45999999999999996</v>
      </c>
      <c r="P756" s="24">
        <v>0.42</v>
      </c>
      <c r="Q756" s="204">
        <v>0.40999999999999992</v>
      </c>
      <c r="R756" s="24">
        <v>0.45000000000000007</v>
      </c>
      <c r="S756" s="24">
        <v>0.42</v>
      </c>
      <c r="T756" s="24">
        <v>0.42768601294829395</v>
      </c>
      <c r="U756" s="24">
        <v>0.42969999999999997</v>
      </c>
      <c r="V756" s="24">
        <v>0.45999999999999996</v>
      </c>
      <c r="W756" s="24">
        <v>0.41599999999999998</v>
      </c>
      <c r="X756" s="24">
        <v>0.42</v>
      </c>
      <c r="Y756" s="24">
        <v>0.47355130034426307</v>
      </c>
      <c r="Z756" s="204">
        <v>0.39500000000000002</v>
      </c>
      <c r="AA756" s="24">
        <v>0.43</v>
      </c>
      <c r="AB756" s="198"/>
      <c r="AC756" s="199"/>
      <c r="AD756" s="199"/>
      <c r="AE756" s="199"/>
      <c r="AF756" s="199"/>
      <c r="AG756" s="199"/>
      <c r="AH756" s="199"/>
      <c r="AI756" s="199"/>
      <c r="AJ756" s="199"/>
      <c r="AK756" s="199"/>
      <c r="AL756" s="199"/>
      <c r="AM756" s="199"/>
      <c r="AN756" s="199"/>
      <c r="AO756" s="199"/>
      <c r="AP756" s="199"/>
      <c r="AQ756" s="199"/>
      <c r="AR756" s="199"/>
      <c r="AS756" s="199"/>
      <c r="AT756" s="199"/>
      <c r="AU756" s="199"/>
      <c r="AV756" s="199"/>
      <c r="AW756" s="199"/>
      <c r="AX756" s="199"/>
      <c r="AY756" s="199"/>
      <c r="AZ756" s="199"/>
      <c r="BA756" s="199"/>
      <c r="BB756" s="199"/>
      <c r="BC756" s="199"/>
      <c r="BD756" s="199"/>
      <c r="BE756" s="199"/>
      <c r="BF756" s="199"/>
      <c r="BG756" s="199"/>
      <c r="BH756" s="199"/>
      <c r="BI756" s="199"/>
      <c r="BJ756" s="199"/>
      <c r="BK756" s="199"/>
      <c r="BL756" s="199"/>
      <c r="BM756" s="201">
        <v>0.43927092102961873</v>
      </c>
    </row>
    <row r="757" spans="1:65">
      <c r="A757" s="30"/>
      <c r="B757" s="19">
        <v>1</v>
      </c>
      <c r="C757" s="9">
        <v>5</v>
      </c>
      <c r="D757" s="24">
        <v>0.45999999999999996</v>
      </c>
      <c r="E757" s="24">
        <v>0.43</v>
      </c>
      <c r="F757" s="24">
        <v>0.443</v>
      </c>
      <c r="G757" s="24">
        <v>0.42940668803924481</v>
      </c>
      <c r="H757" s="24">
        <v>0.43969999999999998</v>
      </c>
      <c r="I757" s="24">
        <v>0.44600000000000006</v>
      </c>
      <c r="J757" s="24">
        <v>0.44</v>
      </c>
      <c r="K757" s="24">
        <v>0.43</v>
      </c>
      <c r="L757" s="24">
        <v>0.42</v>
      </c>
      <c r="M757" s="24">
        <v>0.44</v>
      </c>
      <c r="N757" s="24">
        <v>0.45000000000000007</v>
      </c>
      <c r="O757" s="24">
        <v>0.45000000000000007</v>
      </c>
      <c r="P757" s="24">
        <v>0.43</v>
      </c>
      <c r="Q757" s="204">
        <v>0.39</v>
      </c>
      <c r="R757" s="24">
        <v>0.45999999999999996</v>
      </c>
      <c r="S757" s="24">
        <v>0.43</v>
      </c>
      <c r="T757" s="24">
        <v>0.42093553977019899</v>
      </c>
      <c r="U757" s="24">
        <v>0.41929999999999995</v>
      </c>
      <c r="V757" s="24">
        <v>0.45999999999999996</v>
      </c>
      <c r="W757" s="24">
        <v>0.41599999999999998</v>
      </c>
      <c r="X757" s="24">
        <v>0.43</v>
      </c>
      <c r="Y757" s="24">
        <v>0.47442086644517045</v>
      </c>
      <c r="Z757" s="204">
        <v>0.39969999999999994</v>
      </c>
      <c r="AA757" s="24">
        <v>0.43</v>
      </c>
      <c r="AB757" s="198"/>
      <c r="AC757" s="199"/>
      <c r="AD757" s="199"/>
      <c r="AE757" s="199"/>
      <c r="AF757" s="199"/>
      <c r="AG757" s="199"/>
      <c r="AH757" s="199"/>
      <c r="AI757" s="199"/>
      <c r="AJ757" s="199"/>
      <c r="AK757" s="199"/>
      <c r="AL757" s="199"/>
      <c r="AM757" s="199"/>
      <c r="AN757" s="199"/>
      <c r="AO757" s="199"/>
      <c r="AP757" s="199"/>
      <c r="AQ757" s="199"/>
      <c r="AR757" s="199"/>
      <c r="AS757" s="199"/>
      <c r="AT757" s="199"/>
      <c r="AU757" s="199"/>
      <c r="AV757" s="199"/>
      <c r="AW757" s="199"/>
      <c r="AX757" s="199"/>
      <c r="AY757" s="199"/>
      <c r="AZ757" s="199"/>
      <c r="BA757" s="199"/>
      <c r="BB757" s="199"/>
      <c r="BC757" s="199"/>
      <c r="BD757" s="199"/>
      <c r="BE757" s="199"/>
      <c r="BF757" s="199"/>
      <c r="BG757" s="199"/>
      <c r="BH757" s="199"/>
      <c r="BI757" s="199"/>
      <c r="BJ757" s="199"/>
      <c r="BK757" s="199"/>
      <c r="BL757" s="199"/>
      <c r="BM757" s="201">
        <v>53</v>
      </c>
    </row>
    <row r="758" spans="1:65">
      <c r="A758" s="30"/>
      <c r="B758" s="19">
        <v>1</v>
      </c>
      <c r="C758" s="9">
        <v>6</v>
      </c>
      <c r="D758" s="24">
        <v>0.45999999999999996</v>
      </c>
      <c r="E758" s="24">
        <v>0.44</v>
      </c>
      <c r="F758" s="24">
        <v>0.45500000000000002</v>
      </c>
      <c r="G758" s="24">
        <v>0.41380141748125276</v>
      </c>
      <c r="H758" s="24">
        <v>0.43459999999999999</v>
      </c>
      <c r="I758" s="24">
        <v>0.45900000000000002</v>
      </c>
      <c r="J758" s="24">
        <v>0.45000000000000007</v>
      </c>
      <c r="K758" s="24">
        <v>0.44</v>
      </c>
      <c r="L758" s="24">
        <v>0.43</v>
      </c>
      <c r="M758" s="24">
        <v>0.45000000000000007</v>
      </c>
      <c r="N758" s="24">
        <v>0.45999999999999996</v>
      </c>
      <c r="O758" s="24">
        <v>0.45999999999999996</v>
      </c>
      <c r="P758" s="24">
        <v>0.42</v>
      </c>
      <c r="Q758" s="204">
        <v>0.38</v>
      </c>
      <c r="R758" s="24">
        <v>0.45999999999999996</v>
      </c>
      <c r="S758" s="24">
        <v>0.44</v>
      </c>
      <c r="T758" s="24">
        <v>0.42394956608944401</v>
      </c>
      <c r="U758" s="24">
        <v>0.42659999999999998</v>
      </c>
      <c r="V758" s="24">
        <v>0.44</v>
      </c>
      <c r="W758" s="24">
        <v>0.42</v>
      </c>
      <c r="X758" s="24">
        <v>0.43</v>
      </c>
      <c r="Y758" s="24">
        <v>0.47753278065199412</v>
      </c>
      <c r="Z758" s="204">
        <v>0.38850000000000001</v>
      </c>
      <c r="AA758" s="24">
        <v>0.43</v>
      </c>
      <c r="AB758" s="198"/>
      <c r="AC758" s="199"/>
      <c r="AD758" s="199"/>
      <c r="AE758" s="199"/>
      <c r="AF758" s="199"/>
      <c r="AG758" s="199"/>
      <c r="AH758" s="199"/>
      <c r="AI758" s="199"/>
      <c r="AJ758" s="199"/>
      <c r="AK758" s="199"/>
      <c r="AL758" s="199"/>
      <c r="AM758" s="199"/>
      <c r="AN758" s="199"/>
      <c r="AO758" s="199"/>
      <c r="AP758" s="199"/>
      <c r="AQ758" s="199"/>
      <c r="AR758" s="199"/>
      <c r="AS758" s="199"/>
      <c r="AT758" s="199"/>
      <c r="AU758" s="199"/>
      <c r="AV758" s="199"/>
      <c r="AW758" s="199"/>
      <c r="AX758" s="199"/>
      <c r="AY758" s="199"/>
      <c r="AZ758" s="199"/>
      <c r="BA758" s="199"/>
      <c r="BB758" s="199"/>
      <c r="BC758" s="199"/>
      <c r="BD758" s="199"/>
      <c r="BE758" s="199"/>
      <c r="BF758" s="199"/>
      <c r="BG758" s="199"/>
      <c r="BH758" s="199"/>
      <c r="BI758" s="199"/>
      <c r="BJ758" s="199"/>
      <c r="BK758" s="199"/>
      <c r="BL758" s="199"/>
      <c r="BM758" s="56"/>
    </row>
    <row r="759" spans="1:65">
      <c r="A759" s="30"/>
      <c r="B759" s="20" t="s">
        <v>274</v>
      </c>
      <c r="C759" s="12"/>
      <c r="D759" s="202">
        <v>0.45999999999999996</v>
      </c>
      <c r="E759" s="202">
        <v>0.44166666666666665</v>
      </c>
      <c r="F759" s="202">
        <v>0.44883333333333336</v>
      </c>
      <c r="G759" s="202">
        <v>0.42313493453992407</v>
      </c>
      <c r="H759" s="202">
        <v>0.43595</v>
      </c>
      <c r="I759" s="202">
        <v>0.44933333333333336</v>
      </c>
      <c r="J759" s="202">
        <v>0.44</v>
      </c>
      <c r="K759" s="202">
        <v>0.43333333333333335</v>
      </c>
      <c r="L759" s="202">
        <v>0.42333333333333334</v>
      </c>
      <c r="M759" s="202">
        <v>0.44333333333333336</v>
      </c>
      <c r="N759" s="202">
        <v>0.44833333333333331</v>
      </c>
      <c r="O759" s="202">
        <v>0.45666666666666672</v>
      </c>
      <c r="P759" s="202">
        <v>0.42833333333333329</v>
      </c>
      <c r="Q759" s="202">
        <v>0.38499999999999995</v>
      </c>
      <c r="R759" s="202">
        <v>0.45666666666666672</v>
      </c>
      <c r="S759" s="202">
        <v>0.42833333333333329</v>
      </c>
      <c r="T759" s="202">
        <v>0.423652057416048</v>
      </c>
      <c r="U759" s="202">
        <v>0.4239</v>
      </c>
      <c r="V759" s="202">
        <v>0.45500000000000002</v>
      </c>
      <c r="W759" s="202">
        <v>0.41583333333333328</v>
      </c>
      <c r="X759" s="202">
        <v>0.42333333333333334</v>
      </c>
      <c r="Y759" s="202">
        <v>0.47665660402897281</v>
      </c>
      <c r="Z759" s="202">
        <v>0.3878833333333333</v>
      </c>
      <c r="AA759" s="202">
        <v>0.4283333333333334</v>
      </c>
      <c r="AB759" s="198"/>
      <c r="AC759" s="199"/>
      <c r="AD759" s="199"/>
      <c r="AE759" s="199"/>
      <c r="AF759" s="199"/>
      <c r="AG759" s="199"/>
      <c r="AH759" s="199"/>
      <c r="AI759" s="199"/>
      <c r="AJ759" s="199"/>
      <c r="AK759" s="199"/>
      <c r="AL759" s="199"/>
      <c r="AM759" s="199"/>
      <c r="AN759" s="199"/>
      <c r="AO759" s="199"/>
      <c r="AP759" s="199"/>
      <c r="AQ759" s="199"/>
      <c r="AR759" s="199"/>
      <c r="AS759" s="199"/>
      <c r="AT759" s="199"/>
      <c r="AU759" s="199"/>
      <c r="AV759" s="199"/>
      <c r="AW759" s="199"/>
      <c r="AX759" s="199"/>
      <c r="AY759" s="199"/>
      <c r="AZ759" s="199"/>
      <c r="BA759" s="199"/>
      <c r="BB759" s="199"/>
      <c r="BC759" s="199"/>
      <c r="BD759" s="199"/>
      <c r="BE759" s="199"/>
      <c r="BF759" s="199"/>
      <c r="BG759" s="199"/>
      <c r="BH759" s="199"/>
      <c r="BI759" s="199"/>
      <c r="BJ759" s="199"/>
      <c r="BK759" s="199"/>
      <c r="BL759" s="199"/>
      <c r="BM759" s="56"/>
    </row>
    <row r="760" spans="1:65">
      <c r="A760" s="30"/>
      <c r="B760" s="3" t="s">
        <v>275</v>
      </c>
      <c r="C760" s="29"/>
      <c r="D760" s="24">
        <v>0.45999999999999996</v>
      </c>
      <c r="E760" s="24">
        <v>0.44</v>
      </c>
      <c r="F760" s="24">
        <v>0.44850000000000001</v>
      </c>
      <c r="G760" s="24">
        <v>0.4252761137443003</v>
      </c>
      <c r="H760" s="24">
        <v>0.43629999999999997</v>
      </c>
      <c r="I760" s="24">
        <v>0.44850000000000001</v>
      </c>
      <c r="J760" s="24">
        <v>0.44</v>
      </c>
      <c r="K760" s="24">
        <v>0.43</v>
      </c>
      <c r="L760" s="24">
        <v>0.42499999999999999</v>
      </c>
      <c r="M760" s="24">
        <v>0.44</v>
      </c>
      <c r="N760" s="24">
        <v>0.45000000000000007</v>
      </c>
      <c r="O760" s="24">
        <v>0.45999999999999996</v>
      </c>
      <c r="P760" s="24">
        <v>0.43</v>
      </c>
      <c r="Q760" s="24">
        <v>0.38500000000000001</v>
      </c>
      <c r="R760" s="24">
        <v>0.45999999999999996</v>
      </c>
      <c r="S760" s="24">
        <v>0.43</v>
      </c>
      <c r="T760" s="24">
        <v>0.42352861535002234</v>
      </c>
      <c r="U760" s="24">
        <v>0.42310000000000003</v>
      </c>
      <c r="V760" s="24">
        <v>0.45999999999999996</v>
      </c>
      <c r="W760" s="24">
        <v>0.41599999999999998</v>
      </c>
      <c r="X760" s="24">
        <v>0.42</v>
      </c>
      <c r="Y760" s="24">
        <v>0.47465279804250737</v>
      </c>
      <c r="Z760" s="24">
        <v>0.38764999999999999</v>
      </c>
      <c r="AA760" s="24">
        <v>0.43</v>
      </c>
      <c r="AB760" s="198"/>
      <c r="AC760" s="199"/>
      <c r="AD760" s="199"/>
      <c r="AE760" s="199"/>
      <c r="AF760" s="199"/>
      <c r="AG760" s="199"/>
      <c r="AH760" s="199"/>
      <c r="AI760" s="199"/>
      <c r="AJ760" s="199"/>
      <c r="AK760" s="199"/>
      <c r="AL760" s="199"/>
      <c r="AM760" s="199"/>
      <c r="AN760" s="199"/>
      <c r="AO760" s="199"/>
      <c r="AP760" s="199"/>
      <c r="AQ760" s="199"/>
      <c r="AR760" s="199"/>
      <c r="AS760" s="199"/>
      <c r="AT760" s="199"/>
      <c r="AU760" s="199"/>
      <c r="AV760" s="199"/>
      <c r="AW760" s="199"/>
      <c r="AX760" s="199"/>
      <c r="AY760" s="199"/>
      <c r="AZ760" s="199"/>
      <c r="BA760" s="199"/>
      <c r="BB760" s="199"/>
      <c r="BC760" s="199"/>
      <c r="BD760" s="199"/>
      <c r="BE760" s="199"/>
      <c r="BF760" s="199"/>
      <c r="BG760" s="199"/>
      <c r="BH760" s="199"/>
      <c r="BI760" s="199"/>
      <c r="BJ760" s="199"/>
      <c r="BK760" s="199"/>
      <c r="BL760" s="199"/>
      <c r="BM760" s="56"/>
    </row>
    <row r="761" spans="1:65">
      <c r="A761" s="30"/>
      <c r="B761" s="3" t="s">
        <v>276</v>
      </c>
      <c r="C761" s="29"/>
      <c r="D761" s="24">
        <v>1.6733200530681499E-2</v>
      </c>
      <c r="E761" s="24">
        <v>1.1690451944500121E-2</v>
      </c>
      <c r="F761" s="24">
        <v>6.3377177806105221E-3</v>
      </c>
      <c r="G761" s="24">
        <v>9.5816482535039747E-3</v>
      </c>
      <c r="H761" s="24">
        <v>2.5859234327411823E-3</v>
      </c>
      <c r="I761" s="24">
        <v>6.2182527020592107E-3</v>
      </c>
      <c r="J761" s="24">
        <v>8.9442719099991925E-3</v>
      </c>
      <c r="K761" s="24">
        <v>5.1639777949432277E-3</v>
      </c>
      <c r="L761" s="24">
        <v>8.1649658092772855E-3</v>
      </c>
      <c r="M761" s="24">
        <v>5.1639777949432555E-3</v>
      </c>
      <c r="N761" s="24">
        <v>7.5277265270908078E-3</v>
      </c>
      <c r="O761" s="24">
        <v>5.1639777949431696E-3</v>
      </c>
      <c r="P761" s="24">
        <v>7.5277265270908165E-3</v>
      </c>
      <c r="Q761" s="24">
        <v>1.5165750888103076E-2</v>
      </c>
      <c r="R761" s="24">
        <v>5.1639777949431687E-3</v>
      </c>
      <c r="S761" s="24">
        <v>1.1690451944500149E-2</v>
      </c>
      <c r="T761" s="24">
        <v>2.2681050673631674E-3</v>
      </c>
      <c r="U761" s="24">
        <v>3.7491332331620274E-3</v>
      </c>
      <c r="V761" s="24">
        <v>1.224744871391586E-2</v>
      </c>
      <c r="W761" s="24">
        <v>5.2313159593611542E-3</v>
      </c>
      <c r="X761" s="24">
        <v>5.1639777949432277E-3</v>
      </c>
      <c r="Y761" s="24">
        <v>4.3656972572852087E-3</v>
      </c>
      <c r="Z761" s="24">
        <v>8.5691111946727926E-3</v>
      </c>
      <c r="AA761" s="24">
        <v>4.0824829046386332E-3</v>
      </c>
      <c r="AB761" s="198"/>
      <c r="AC761" s="199"/>
      <c r="AD761" s="199"/>
      <c r="AE761" s="199"/>
      <c r="AF761" s="199"/>
      <c r="AG761" s="199"/>
      <c r="AH761" s="199"/>
      <c r="AI761" s="199"/>
      <c r="AJ761" s="199"/>
      <c r="AK761" s="199"/>
      <c r="AL761" s="199"/>
      <c r="AM761" s="199"/>
      <c r="AN761" s="199"/>
      <c r="AO761" s="199"/>
      <c r="AP761" s="199"/>
      <c r="AQ761" s="199"/>
      <c r="AR761" s="199"/>
      <c r="AS761" s="199"/>
      <c r="AT761" s="199"/>
      <c r="AU761" s="199"/>
      <c r="AV761" s="199"/>
      <c r="AW761" s="199"/>
      <c r="AX761" s="199"/>
      <c r="AY761" s="199"/>
      <c r="AZ761" s="199"/>
      <c r="BA761" s="199"/>
      <c r="BB761" s="199"/>
      <c r="BC761" s="199"/>
      <c r="BD761" s="199"/>
      <c r="BE761" s="199"/>
      <c r="BF761" s="199"/>
      <c r="BG761" s="199"/>
      <c r="BH761" s="199"/>
      <c r="BI761" s="199"/>
      <c r="BJ761" s="199"/>
      <c r="BK761" s="199"/>
      <c r="BL761" s="199"/>
      <c r="BM761" s="56"/>
    </row>
    <row r="762" spans="1:65">
      <c r="A762" s="30"/>
      <c r="B762" s="3" t="s">
        <v>86</v>
      </c>
      <c r="C762" s="29"/>
      <c r="D762" s="13">
        <v>3.6376522892785867E-2</v>
      </c>
      <c r="E762" s="13">
        <v>2.64689477988682E-2</v>
      </c>
      <c r="F762" s="13">
        <v>1.4120425801583042E-2</v>
      </c>
      <c r="G762" s="13">
        <v>2.2644427276897215E-2</v>
      </c>
      <c r="H762" s="13">
        <v>5.9316972880862073E-3</v>
      </c>
      <c r="I762" s="13">
        <v>1.383884132505759E-2</v>
      </c>
      <c r="J762" s="13">
        <v>2.0327890704543619E-2</v>
      </c>
      <c r="K762" s="13">
        <v>1.1916871834484371E-2</v>
      </c>
      <c r="L762" s="13">
        <v>1.9287320809316423E-2</v>
      </c>
      <c r="M762" s="13">
        <v>1.1648070214157719E-2</v>
      </c>
      <c r="N762" s="13">
        <v>1.6790468090165371E-2</v>
      </c>
      <c r="O762" s="13">
        <v>1.1307980572868253E-2</v>
      </c>
      <c r="P762" s="13">
        <v>1.7574458818110858E-2</v>
      </c>
      <c r="Q762" s="13">
        <v>3.9391560748319683E-2</v>
      </c>
      <c r="R762" s="13">
        <v>1.1307980572868252E-2</v>
      </c>
      <c r="S762" s="13">
        <v>2.7292883917120973E-2</v>
      </c>
      <c r="T762" s="13">
        <v>5.3536977518694601E-3</v>
      </c>
      <c r="U762" s="13">
        <v>8.8443813002170978E-3</v>
      </c>
      <c r="V762" s="13">
        <v>2.6917469700913976E-2</v>
      </c>
      <c r="W762" s="13">
        <v>1.2580318940347467E-2</v>
      </c>
      <c r="X762" s="13">
        <v>1.219837274396038E-2</v>
      </c>
      <c r="Y762" s="13">
        <v>9.1589987852551541E-3</v>
      </c>
      <c r="Z762" s="13">
        <v>2.2091980908364527E-2</v>
      </c>
      <c r="AA762" s="13">
        <v>9.5310884933197653E-3</v>
      </c>
      <c r="AB762" s="146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3" t="s">
        <v>277</v>
      </c>
      <c r="C763" s="29"/>
      <c r="D763" s="13">
        <v>4.7189736397287074E-2</v>
      </c>
      <c r="E763" s="13">
        <v>5.4539135698590258E-3</v>
      </c>
      <c r="F763" s="13">
        <v>2.1768826129672014E-2</v>
      </c>
      <c r="G763" s="13">
        <v>-3.6733563997072949E-2</v>
      </c>
      <c r="H763" s="13">
        <v>-7.5600748208752844E-3</v>
      </c>
      <c r="I763" s="13">
        <v>2.2907075843147329E-2</v>
      </c>
      <c r="J763" s="13">
        <v>1.6597478582747183E-3</v>
      </c>
      <c r="K763" s="13">
        <v>-1.3516914988062734E-2</v>
      </c>
      <c r="L763" s="13">
        <v>-3.6281909257569023E-2</v>
      </c>
      <c r="M763" s="13">
        <v>9.2480792814435553E-3</v>
      </c>
      <c r="N763" s="13">
        <v>2.0630576416196478E-2</v>
      </c>
      <c r="O763" s="13">
        <v>3.9601404974118459E-2</v>
      </c>
      <c r="P763" s="13">
        <v>-2.4899412122815989E-2</v>
      </c>
      <c r="Q763" s="13">
        <v>-0.12354772062400976</v>
      </c>
      <c r="R763" s="13">
        <v>3.9601404974118459E-2</v>
      </c>
      <c r="S763" s="13">
        <v>-2.4899412122815989E-2</v>
      </c>
      <c r="T763" s="13">
        <v>-3.5556334065913742E-2</v>
      </c>
      <c r="U763" s="13">
        <v>-3.4991892915630318E-2</v>
      </c>
      <c r="V763" s="13">
        <v>3.5807239262534152E-2</v>
      </c>
      <c r="W763" s="13">
        <v>-5.3355654959698851E-2</v>
      </c>
      <c r="X763" s="13">
        <v>-3.6281909257569023E-2</v>
      </c>
      <c r="Y763" s="13">
        <v>8.5108485924187294E-2</v>
      </c>
      <c r="Z763" s="13">
        <v>-0.11698381394296875</v>
      </c>
      <c r="AA763" s="13">
        <v>-2.4899412122815767E-2</v>
      </c>
      <c r="AB763" s="146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46" t="s">
        <v>278</v>
      </c>
      <c r="C764" s="47"/>
      <c r="D764" s="45">
        <v>1.5</v>
      </c>
      <c r="E764" s="45">
        <v>0.42</v>
      </c>
      <c r="F764" s="45">
        <v>0.84</v>
      </c>
      <c r="G764" s="45">
        <v>0.68</v>
      </c>
      <c r="H764" s="45">
        <v>0.08</v>
      </c>
      <c r="I764" s="45">
        <v>0.87</v>
      </c>
      <c r="J764" s="45">
        <v>0.32</v>
      </c>
      <c r="K764" s="45">
        <v>0.08</v>
      </c>
      <c r="L764" s="45">
        <v>0.67</v>
      </c>
      <c r="M764" s="45">
        <v>0.51</v>
      </c>
      <c r="N764" s="45">
        <v>0.81</v>
      </c>
      <c r="O764" s="45">
        <v>1.3</v>
      </c>
      <c r="P764" s="45">
        <v>0.37</v>
      </c>
      <c r="Q764" s="45">
        <v>2.93</v>
      </c>
      <c r="R764" s="45">
        <v>1.3</v>
      </c>
      <c r="S764" s="45">
        <v>0.37</v>
      </c>
      <c r="T764" s="45">
        <v>0.65</v>
      </c>
      <c r="U764" s="45">
        <v>0.63</v>
      </c>
      <c r="V764" s="45">
        <v>1.2</v>
      </c>
      <c r="W764" s="45">
        <v>1.1100000000000001</v>
      </c>
      <c r="X764" s="45">
        <v>0.67</v>
      </c>
      <c r="Y764" s="45">
        <v>2.48</v>
      </c>
      <c r="Z764" s="45">
        <v>2.76</v>
      </c>
      <c r="AA764" s="45">
        <v>0.37</v>
      </c>
      <c r="AB764" s="146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B765" s="31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BM765" s="55"/>
    </row>
    <row r="766" spans="1:65" ht="15">
      <c r="B766" s="8" t="s">
        <v>556</v>
      </c>
      <c r="BM766" s="28" t="s">
        <v>66</v>
      </c>
    </row>
    <row r="767" spans="1:65" ht="15">
      <c r="A767" s="25" t="s">
        <v>6</v>
      </c>
      <c r="B767" s="18" t="s">
        <v>110</v>
      </c>
      <c r="C767" s="15" t="s">
        <v>111</v>
      </c>
      <c r="D767" s="16" t="s">
        <v>237</v>
      </c>
      <c r="E767" s="17" t="s">
        <v>237</v>
      </c>
      <c r="F767" s="17" t="s">
        <v>237</v>
      </c>
      <c r="G767" s="17" t="s">
        <v>237</v>
      </c>
      <c r="H767" s="17" t="s">
        <v>237</v>
      </c>
      <c r="I767" s="17" t="s">
        <v>237</v>
      </c>
      <c r="J767" s="17" t="s">
        <v>237</v>
      </c>
      <c r="K767" s="17" t="s">
        <v>237</v>
      </c>
      <c r="L767" s="17" t="s">
        <v>237</v>
      </c>
      <c r="M767" s="17" t="s">
        <v>237</v>
      </c>
      <c r="N767" s="17" t="s">
        <v>237</v>
      </c>
      <c r="O767" s="17" t="s">
        <v>237</v>
      </c>
      <c r="P767" s="17" t="s">
        <v>237</v>
      </c>
      <c r="Q767" s="17" t="s">
        <v>237</v>
      </c>
      <c r="R767" s="17" t="s">
        <v>237</v>
      </c>
      <c r="S767" s="17" t="s">
        <v>237</v>
      </c>
      <c r="T767" s="17" t="s">
        <v>237</v>
      </c>
      <c r="U767" s="17" t="s">
        <v>237</v>
      </c>
      <c r="V767" s="17" t="s">
        <v>237</v>
      </c>
      <c r="W767" s="17" t="s">
        <v>237</v>
      </c>
      <c r="X767" s="17" t="s">
        <v>237</v>
      </c>
      <c r="Y767" s="17" t="s">
        <v>237</v>
      </c>
      <c r="Z767" s="17" t="s">
        <v>237</v>
      </c>
      <c r="AA767" s="146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1</v>
      </c>
    </row>
    <row r="768" spans="1:65">
      <c r="A768" s="30"/>
      <c r="B768" s="19" t="s">
        <v>238</v>
      </c>
      <c r="C768" s="9" t="s">
        <v>238</v>
      </c>
      <c r="D768" s="144" t="s">
        <v>240</v>
      </c>
      <c r="E768" s="145" t="s">
        <v>241</v>
      </c>
      <c r="F768" s="145" t="s">
        <v>242</v>
      </c>
      <c r="G768" s="145" t="s">
        <v>243</v>
      </c>
      <c r="H768" s="145" t="s">
        <v>244</v>
      </c>
      <c r="I768" s="145" t="s">
        <v>245</v>
      </c>
      <c r="J768" s="145" t="s">
        <v>246</v>
      </c>
      <c r="K768" s="145" t="s">
        <v>247</v>
      </c>
      <c r="L768" s="145" t="s">
        <v>248</v>
      </c>
      <c r="M768" s="145" t="s">
        <v>249</v>
      </c>
      <c r="N768" s="145" t="s">
        <v>250</v>
      </c>
      <c r="O768" s="145" t="s">
        <v>251</v>
      </c>
      <c r="P768" s="145" t="s">
        <v>252</v>
      </c>
      <c r="Q768" s="145" t="s">
        <v>253</v>
      </c>
      <c r="R768" s="145" t="s">
        <v>254</v>
      </c>
      <c r="S768" s="145" t="s">
        <v>255</v>
      </c>
      <c r="T768" s="145" t="s">
        <v>256</v>
      </c>
      <c r="U768" s="145" t="s">
        <v>257</v>
      </c>
      <c r="V768" s="145" t="s">
        <v>258</v>
      </c>
      <c r="W768" s="145" t="s">
        <v>260</v>
      </c>
      <c r="X768" s="145" t="s">
        <v>261</v>
      </c>
      <c r="Y768" s="145" t="s">
        <v>262</v>
      </c>
      <c r="Z768" s="145" t="s">
        <v>267</v>
      </c>
      <c r="AA768" s="146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 t="s">
        <v>3</v>
      </c>
    </row>
    <row r="769" spans="1:65">
      <c r="A769" s="30"/>
      <c r="B769" s="19"/>
      <c r="C769" s="9"/>
      <c r="D769" s="10" t="s">
        <v>318</v>
      </c>
      <c r="E769" s="11" t="s">
        <v>318</v>
      </c>
      <c r="F769" s="11" t="s">
        <v>319</v>
      </c>
      <c r="G769" s="11" t="s">
        <v>115</v>
      </c>
      <c r="H769" s="11" t="s">
        <v>319</v>
      </c>
      <c r="I769" s="11" t="s">
        <v>319</v>
      </c>
      <c r="J769" s="11" t="s">
        <v>319</v>
      </c>
      <c r="K769" s="11" t="s">
        <v>318</v>
      </c>
      <c r="L769" s="11" t="s">
        <v>319</v>
      </c>
      <c r="M769" s="11" t="s">
        <v>318</v>
      </c>
      <c r="N769" s="11" t="s">
        <v>318</v>
      </c>
      <c r="O769" s="11" t="s">
        <v>319</v>
      </c>
      <c r="P769" s="11" t="s">
        <v>319</v>
      </c>
      <c r="Q769" s="11" t="s">
        <v>319</v>
      </c>
      <c r="R769" s="11" t="s">
        <v>318</v>
      </c>
      <c r="S769" s="11" t="s">
        <v>318</v>
      </c>
      <c r="T769" s="11" t="s">
        <v>319</v>
      </c>
      <c r="U769" s="11" t="s">
        <v>318</v>
      </c>
      <c r="V769" s="11" t="s">
        <v>318</v>
      </c>
      <c r="W769" s="11" t="s">
        <v>318</v>
      </c>
      <c r="X769" s="11" t="s">
        <v>319</v>
      </c>
      <c r="Y769" s="11" t="s">
        <v>115</v>
      </c>
      <c r="Z769" s="11" t="s">
        <v>318</v>
      </c>
      <c r="AA769" s="146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0</v>
      </c>
    </row>
    <row r="770" spans="1:65">
      <c r="A770" s="30"/>
      <c r="B770" s="19"/>
      <c r="C770" s="9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146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0</v>
      </c>
    </row>
    <row r="771" spans="1:65">
      <c r="A771" s="30"/>
      <c r="B771" s="18">
        <v>1</v>
      </c>
      <c r="C771" s="14">
        <v>1</v>
      </c>
      <c r="D771" s="223">
        <v>203.18</v>
      </c>
      <c r="E771" s="223">
        <v>662</v>
      </c>
      <c r="F771" s="205">
        <v>601</v>
      </c>
      <c r="G771" s="205">
        <v>554.64234320637513</v>
      </c>
      <c r="H771" s="205">
        <v>593.70000000000005</v>
      </c>
      <c r="I771" s="205">
        <v>565</v>
      </c>
      <c r="J771" s="205">
        <v>612</v>
      </c>
      <c r="K771" s="205">
        <v>598</v>
      </c>
      <c r="L771" s="205">
        <v>579.02</v>
      </c>
      <c r="M771" s="205">
        <v>623</v>
      </c>
      <c r="N771" s="205">
        <v>615</v>
      </c>
      <c r="O771" s="205">
        <v>586.25</v>
      </c>
      <c r="P771" s="205">
        <v>598.08000000000004</v>
      </c>
      <c r="Q771" s="205">
        <v>589.65</v>
      </c>
      <c r="R771" s="205">
        <v>614.4</v>
      </c>
      <c r="S771" s="205" t="s">
        <v>332</v>
      </c>
      <c r="T771" s="205">
        <v>662.07105000000001</v>
      </c>
      <c r="U771" s="205">
        <v>638.1</v>
      </c>
      <c r="V771" s="205">
        <v>633</v>
      </c>
      <c r="W771" s="205">
        <v>552.1</v>
      </c>
      <c r="X771" s="205">
        <v>599.483749136048</v>
      </c>
      <c r="Y771" s="205">
        <v>595.1</v>
      </c>
      <c r="Z771" s="205">
        <v>577.4</v>
      </c>
      <c r="AA771" s="207"/>
      <c r="AB771" s="208"/>
      <c r="AC771" s="208"/>
      <c r="AD771" s="208"/>
      <c r="AE771" s="208"/>
      <c r="AF771" s="208"/>
      <c r="AG771" s="208"/>
      <c r="AH771" s="208"/>
      <c r="AI771" s="208"/>
      <c r="AJ771" s="208"/>
      <c r="AK771" s="208"/>
      <c r="AL771" s="208"/>
      <c r="AM771" s="208"/>
      <c r="AN771" s="208"/>
      <c r="AO771" s="208"/>
      <c r="AP771" s="208"/>
      <c r="AQ771" s="208"/>
      <c r="AR771" s="208"/>
      <c r="AS771" s="208"/>
      <c r="AT771" s="208"/>
      <c r="AU771" s="208"/>
      <c r="AV771" s="208"/>
      <c r="AW771" s="208"/>
      <c r="AX771" s="208"/>
      <c r="AY771" s="208"/>
      <c r="AZ771" s="208"/>
      <c r="BA771" s="208"/>
      <c r="BB771" s="208"/>
      <c r="BC771" s="208"/>
      <c r="BD771" s="208"/>
      <c r="BE771" s="208"/>
      <c r="BF771" s="208"/>
      <c r="BG771" s="208"/>
      <c r="BH771" s="208"/>
      <c r="BI771" s="208"/>
      <c r="BJ771" s="208"/>
      <c r="BK771" s="208"/>
      <c r="BL771" s="208"/>
      <c r="BM771" s="209">
        <v>1</v>
      </c>
    </row>
    <row r="772" spans="1:65">
      <c r="A772" s="30"/>
      <c r="B772" s="19">
        <v>1</v>
      </c>
      <c r="C772" s="9">
        <v>2</v>
      </c>
      <c r="D772" s="211">
        <v>518.27</v>
      </c>
      <c r="E772" s="211">
        <v>612</v>
      </c>
      <c r="F772" s="211">
        <v>577</v>
      </c>
      <c r="G772" s="211">
        <v>540.23201037652132</v>
      </c>
      <c r="H772" s="211">
        <v>592.24</v>
      </c>
      <c r="I772" s="211">
        <v>550</v>
      </c>
      <c r="J772" s="211">
        <v>611</v>
      </c>
      <c r="K772" s="211">
        <v>606</v>
      </c>
      <c r="L772" s="211">
        <v>583.89</v>
      </c>
      <c r="M772" s="211">
        <v>625</v>
      </c>
      <c r="N772" s="211">
        <v>619</v>
      </c>
      <c r="O772" s="211">
        <v>595.91999999999996</v>
      </c>
      <c r="P772" s="211">
        <v>579.44000000000005</v>
      </c>
      <c r="Q772" s="211">
        <v>607.64</v>
      </c>
      <c r="R772" s="211">
        <v>617.4</v>
      </c>
      <c r="S772" s="211" t="s">
        <v>332</v>
      </c>
      <c r="T772" s="211">
        <v>662.01549999999997</v>
      </c>
      <c r="U772" s="211">
        <v>647.41</v>
      </c>
      <c r="V772" s="211">
        <v>638</v>
      </c>
      <c r="W772" s="211">
        <v>558.20000000000005</v>
      </c>
      <c r="X772" s="211">
        <v>606.29218499544334</v>
      </c>
      <c r="Y772" s="211">
        <v>633.6</v>
      </c>
      <c r="Z772" s="211">
        <v>563.20000000000005</v>
      </c>
      <c r="AA772" s="207"/>
      <c r="AB772" s="208"/>
      <c r="AC772" s="208"/>
      <c r="AD772" s="208"/>
      <c r="AE772" s="208"/>
      <c r="AF772" s="208"/>
      <c r="AG772" s="208"/>
      <c r="AH772" s="208"/>
      <c r="AI772" s="208"/>
      <c r="AJ772" s="208"/>
      <c r="AK772" s="208"/>
      <c r="AL772" s="208"/>
      <c r="AM772" s="208"/>
      <c r="AN772" s="208"/>
      <c r="AO772" s="208"/>
      <c r="AP772" s="208"/>
      <c r="AQ772" s="208"/>
      <c r="AR772" s="208"/>
      <c r="AS772" s="208"/>
      <c r="AT772" s="208"/>
      <c r="AU772" s="208"/>
      <c r="AV772" s="208"/>
      <c r="AW772" s="208"/>
      <c r="AX772" s="208"/>
      <c r="AY772" s="208"/>
      <c r="AZ772" s="208"/>
      <c r="BA772" s="208"/>
      <c r="BB772" s="208"/>
      <c r="BC772" s="208"/>
      <c r="BD772" s="208"/>
      <c r="BE772" s="208"/>
      <c r="BF772" s="208"/>
      <c r="BG772" s="208"/>
      <c r="BH772" s="208"/>
      <c r="BI772" s="208"/>
      <c r="BJ772" s="208"/>
      <c r="BK772" s="208"/>
      <c r="BL772" s="208"/>
      <c r="BM772" s="209">
        <v>34</v>
      </c>
    </row>
    <row r="773" spans="1:65">
      <c r="A773" s="30"/>
      <c r="B773" s="19">
        <v>1</v>
      </c>
      <c r="C773" s="9">
        <v>3</v>
      </c>
      <c r="D773" s="211">
        <v>591</v>
      </c>
      <c r="E773" s="211">
        <v>607</v>
      </c>
      <c r="F773" s="211">
        <v>579</v>
      </c>
      <c r="G773" s="211">
        <v>528.05689128218876</v>
      </c>
      <c r="H773" s="211">
        <v>598.47</v>
      </c>
      <c r="I773" s="211">
        <v>563</v>
      </c>
      <c r="J773" s="211">
        <v>619</v>
      </c>
      <c r="K773" s="211">
        <v>610</v>
      </c>
      <c r="L773" s="211">
        <v>590.16999999999996</v>
      </c>
      <c r="M773" s="211">
        <v>630</v>
      </c>
      <c r="N773" s="211">
        <v>591</v>
      </c>
      <c r="O773" s="211">
        <v>575.70000000000005</v>
      </c>
      <c r="P773" s="211">
        <v>605.44000000000005</v>
      </c>
      <c r="Q773" s="211">
        <v>611.21</v>
      </c>
      <c r="R773" s="211">
        <v>617.79999999999995</v>
      </c>
      <c r="S773" s="211" t="s">
        <v>332</v>
      </c>
      <c r="T773" s="211">
        <v>662.19754999999998</v>
      </c>
      <c r="U773" s="211">
        <v>654.87</v>
      </c>
      <c r="V773" s="211">
        <v>608</v>
      </c>
      <c r="W773" s="211">
        <v>553.6</v>
      </c>
      <c r="X773" s="211">
        <v>587.71399106369063</v>
      </c>
      <c r="Y773" s="211">
        <v>623.70000000000005</v>
      </c>
      <c r="Z773" s="211">
        <v>577.4</v>
      </c>
      <c r="AA773" s="207"/>
      <c r="AB773" s="208"/>
      <c r="AC773" s="208"/>
      <c r="AD773" s="208"/>
      <c r="AE773" s="208"/>
      <c r="AF773" s="208"/>
      <c r="AG773" s="208"/>
      <c r="AH773" s="208"/>
      <c r="AI773" s="208"/>
      <c r="AJ773" s="208"/>
      <c r="AK773" s="208"/>
      <c r="AL773" s="208"/>
      <c r="AM773" s="208"/>
      <c r="AN773" s="208"/>
      <c r="AO773" s="208"/>
      <c r="AP773" s="208"/>
      <c r="AQ773" s="208"/>
      <c r="AR773" s="208"/>
      <c r="AS773" s="208"/>
      <c r="AT773" s="208"/>
      <c r="AU773" s="208"/>
      <c r="AV773" s="208"/>
      <c r="AW773" s="208"/>
      <c r="AX773" s="208"/>
      <c r="AY773" s="208"/>
      <c r="AZ773" s="208"/>
      <c r="BA773" s="208"/>
      <c r="BB773" s="208"/>
      <c r="BC773" s="208"/>
      <c r="BD773" s="208"/>
      <c r="BE773" s="208"/>
      <c r="BF773" s="208"/>
      <c r="BG773" s="208"/>
      <c r="BH773" s="208"/>
      <c r="BI773" s="208"/>
      <c r="BJ773" s="208"/>
      <c r="BK773" s="208"/>
      <c r="BL773" s="208"/>
      <c r="BM773" s="209">
        <v>16</v>
      </c>
    </row>
    <row r="774" spans="1:65">
      <c r="A774" s="30"/>
      <c r="B774" s="19">
        <v>1</v>
      </c>
      <c r="C774" s="9">
        <v>4</v>
      </c>
      <c r="D774" s="211">
        <v>557.54999999999995</v>
      </c>
      <c r="E774" s="211">
        <v>630</v>
      </c>
      <c r="F774" s="211">
        <v>583</v>
      </c>
      <c r="G774" s="211">
        <v>552.04826759218872</v>
      </c>
      <c r="H774" s="211">
        <v>604.27</v>
      </c>
      <c r="I774" s="211">
        <v>572</v>
      </c>
      <c r="J774" s="211">
        <v>635</v>
      </c>
      <c r="K774" s="211">
        <v>587</v>
      </c>
      <c r="L774" s="211">
        <v>598.15</v>
      </c>
      <c r="M774" s="211">
        <v>626</v>
      </c>
      <c r="N774" s="211">
        <v>602</v>
      </c>
      <c r="O774" s="211">
        <v>593.77</v>
      </c>
      <c r="P774" s="211">
        <v>593.91999999999996</v>
      </c>
      <c r="Q774" s="211">
        <v>586.08000000000004</v>
      </c>
      <c r="R774" s="211">
        <v>614.29999999999995</v>
      </c>
      <c r="S774" s="211" t="s">
        <v>332</v>
      </c>
      <c r="T774" s="211">
        <v>661.37654999999995</v>
      </c>
      <c r="U774" s="211">
        <v>657.34</v>
      </c>
      <c r="V774" s="211">
        <v>624</v>
      </c>
      <c r="W774" s="211">
        <v>547.6</v>
      </c>
      <c r="X774" s="211">
        <v>596.87644366789425</v>
      </c>
      <c r="Y774" s="211">
        <v>627</v>
      </c>
      <c r="Z774" s="211">
        <v>577.9</v>
      </c>
      <c r="AA774" s="207"/>
      <c r="AB774" s="208"/>
      <c r="AC774" s="208"/>
      <c r="AD774" s="208"/>
      <c r="AE774" s="208"/>
      <c r="AF774" s="208"/>
      <c r="AG774" s="208"/>
      <c r="AH774" s="208"/>
      <c r="AI774" s="208"/>
      <c r="AJ774" s="208"/>
      <c r="AK774" s="208"/>
      <c r="AL774" s="208"/>
      <c r="AM774" s="208"/>
      <c r="AN774" s="208"/>
      <c r="AO774" s="208"/>
      <c r="AP774" s="208"/>
      <c r="AQ774" s="208"/>
      <c r="AR774" s="208"/>
      <c r="AS774" s="208"/>
      <c r="AT774" s="208"/>
      <c r="AU774" s="208"/>
      <c r="AV774" s="208"/>
      <c r="AW774" s="208"/>
      <c r="AX774" s="208"/>
      <c r="AY774" s="208"/>
      <c r="AZ774" s="208"/>
      <c r="BA774" s="208"/>
      <c r="BB774" s="208"/>
      <c r="BC774" s="208"/>
      <c r="BD774" s="208"/>
      <c r="BE774" s="208"/>
      <c r="BF774" s="208"/>
      <c r="BG774" s="208"/>
      <c r="BH774" s="208"/>
      <c r="BI774" s="208"/>
      <c r="BJ774" s="208"/>
      <c r="BK774" s="208"/>
      <c r="BL774" s="208"/>
      <c r="BM774" s="209">
        <v>598.79119503686513</v>
      </c>
    </row>
    <row r="775" spans="1:65">
      <c r="A775" s="30"/>
      <c r="B775" s="19">
        <v>1</v>
      </c>
      <c r="C775" s="9">
        <v>5</v>
      </c>
      <c r="D775" s="211">
        <v>557.59</v>
      </c>
      <c r="E775" s="211">
        <v>620</v>
      </c>
      <c r="F775" s="211">
        <v>574</v>
      </c>
      <c r="G775" s="211">
        <v>533.44065582218877</v>
      </c>
      <c r="H775" s="211">
        <v>599.66999999999996</v>
      </c>
      <c r="I775" s="211">
        <v>567</v>
      </c>
      <c r="J775" s="211">
        <v>627</v>
      </c>
      <c r="K775" s="211">
        <v>595</v>
      </c>
      <c r="L775" s="211">
        <v>568.47</v>
      </c>
      <c r="M775" s="211">
        <v>620</v>
      </c>
      <c r="N775" s="211">
        <v>621</v>
      </c>
      <c r="O775" s="211">
        <v>589.19000000000005</v>
      </c>
      <c r="P775" s="211">
        <v>600.96</v>
      </c>
      <c r="Q775" s="211">
        <v>589.29999999999995</v>
      </c>
      <c r="R775" s="211">
        <v>613.29999999999995</v>
      </c>
      <c r="S775" s="211" t="s">
        <v>332</v>
      </c>
      <c r="T775" s="211">
        <v>662.55354999999997</v>
      </c>
      <c r="U775" s="211">
        <v>604.21</v>
      </c>
      <c r="V775" s="211">
        <v>632</v>
      </c>
      <c r="W775" s="211">
        <v>552.9</v>
      </c>
      <c r="X775" s="211">
        <v>598.13894828855075</v>
      </c>
      <c r="Y775" s="211">
        <v>614.90000000000009</v>
      </c>
      <c r="Z775" s="211">
        <v>576.1</v>
      </c>
      <c r="AA775" s="207"/>
      <c r="AB775" s="208"/>
      <c r="AC775" s="208"/>
      <c r="AD775" s="208"/>
      <c r="AE775" s="208"/>
      <c r="AF775" s="208"/>
      <c r="AG775" s="208"/>
      <c r="AH775" s="208"/>
      <c r="AI775" s="208"/>
      <c r="AJ775" s="208"/>
      <c r="AK775" s="208"/>
      <c r="AL775" s="208"/>
      <c r="AM775" s="208"/>
      <c r="AN775" s="208"/>
      <c r="AO775" s="208"/>
      <c r="AP775" s="208"/>
      <c r="AQ775" s="208"/>
      <c r="AR775" s="208"/>
      <c r="AS775" s="208"/>
      <c r="AT775" s="208"/>
      <c r="AU775" s="208"/>
      <c r="AV775" s="208"/>
      <c r="AW775" s="208"/>
      <c r="AX775" s="208"/>
      <c r="AY775" s="208"/>
      <c r="AZ775" s="208"/>
      <c r="BA775" s="208"/>
      <c r="BB775" s="208"/>
      <c r="BC775" s="208"/>
      <c r="BD775" s="208"/>
      <c r="BE775" s="208"/>
      <c r="BF775" s="208"/>
      <c r="BG775" s="208"/>
      <c r="BH775" s="208"/>
      <c r="BI775" s="208"/>
      <c r="BJ775" s="208"/>
      <c r="BK775" s="208"/>
      <c r="BL775" s="208"/>
      <c r="BM775" s="209">
        <v>54</v>
      </c>
    </row>
    <row r="776" spans="1:65">
      <c r="A776" s="30"/>
      <c r="B776" s="19">
        <v>1</v>
      </c>
      <c r="C776" s="9">
        <v>6</v>
      </c>
      <c r="D776" s="211">
        <v>551.99</v>
      </c>
      <c r="E776" s="211">
        <v>625</v>
      </c>
      <c r="F776" s="211">
        <v>578</v>
      </c>
      <c r="G776" s="211">
        <v>540.89274937218875</v>
      </c>
      <c r="H776" s="211">
        <v>593.97</v>
      </c>
      <c r="I776" s="211">
        <v>572</v>
      </c>
      <c r="J776" s="211">
        <v>626</v>
      </c>
      <c r="K776" s="211">
        <v>609</v>
      </c>
      <c r="L776" s="211">
        <v>590.59</v>
      </c>
      <c r="M776" s="211">
        <v>642</v>
      </c>
      <c r="N776" s="211">
        <v>629</v>
      </c>
      <c r="O776" s="211">
        <v>591.89</v>
      </c>
      <c r="P776" s="211">
        <v>581.84</v>
      </c>
      <c r="Q776" s="211">
        <v>606.24</v>
      </c>
      <c r="R776" s="211">
        <v>612.4</v>
      </c>
      <c r="S776" s="211" t="s">
        <v>332</v>
      </c>
      <c r="T776" s="211">
        <v>661.69355000000007</v>
      </c>
      <c r="U776" s="211">
        <v>637.21</v>
      </c>
      <c r="V776" s="211">
        <v>605</v>
      </c>
      <c r="W776" s="211">
        <v>561.9</v>
      </c>
      <c r="X776" s="211">
        <v>589.81176006291298</v>
      </c>
      <c r="Y776" s="211">
        <v>607.85</v>
      </c>
      <c r="Z776" s="211">
        <v>593.1</v>
      </c>
      <c r="AA776" s="207"/>
      <c r="AB776" s="208"/>
      <c r="AC776" s="208"/>
      <c r="AD776" s="208"/>
      <c r="AE776" s="208"/>
      <c r="AF776" s="208"/>
      <c r="AG776" s="208"/>
      <c r="AH776" s="208"/>
      <c r="AI776" s="208"/>
      <c r="AJ776" s="208"/>
      <c r="AK776" s="208"/>
      <c r="AL776" s="208"/>
      <c r="AM776" s="208"/>
      <c r="AN776" s="208"/>
      <c r="AO776" s="208"/>
      <c r="AP776" s="208"/>
      <c r="AQ776" s="208"/>
      <c r="AR776" s="208"/>
      <c r="AS776" s="208"/>
      <c r="AT776" s="208"/>
      <c r="AU776" s="208"/>
      <c r="AV776" s="208"/>
      <c r="AW776" s="208"/>
      <c r="AX776" s="208"/>
      <c r="AY776" s="208"/>
      <c r="AZ776" s="208"/>
      <c r="BA776" s="208"/>
      <c r="BB776" s="208"/>
      <c r="BC776" s="208"/>
      <c r="BD776" s="208"/>
      <c r="BE776" s="208"/>
      <c r="BF776" s="208"/>
      <c r="BG776" s="208"/>
      <c r="BH776" s="208"/>
      <c r="BI776" s="208"/>
      <c r="BJ776" s="208"/>
      <c r="BK776" s="208"/>
      <c r="BL776" s="208"/>
      <c r="BM776" s="213"/>
    </row>
    <row r="777" spans="1:65">
      <c r="A777" s="30"/>
      <c r="B777" s="20" t="s">
        <v>274</v>
      </c>
      <c r="C777" s="12"/>
      <c r="D777" s="214">
        <v>496.59666666666664</v>
      </c>
      <c r="E777" s="214">
        <v>626</v>
      </c>
      <c r="F777" s="214">
        <v>582</v>
      </c>
      <c r="G777" s="214">
        <v>541.55215294194193</v>
      </c>
      <c r="H777" s="214">
        <v>597.0533333333334</v>
      </c>
      <c r="I777" s="214">
        <v>564.83333333333337</v>
      </c>
      <c r="J777" s="214">
        <v>621.66666666666663</v>
      </c>
      <c r="K777" s="214">
        <v>600.83333333333337</v>
      </c>
      <c r="L777" s="214">
        <v>585.04833333333329</v>
      </c>
      <c r="M777" s="214">
        <v>627.66666666666663</v>
      </c>
      <c r="N777" s="214">
        <v>612.83333333333337</v>
      </c>
      <c r="O777" s="214">
        <v>588.78666666666675</v>
      </c>
      <c r="P777" s="214">
        <v>593.28000000000009</v>
      </c>
      <c r="Q777" s="214">
        <v>598.35333333333335</v>
      </c>
      <c r="R777" s="214">
        <v>614.93333333333328</v>
      </c>
      <c r="S777" s="214" t="s">
        <v>740</v>
      </c>
      <c r="T777" s="214">
        <v>661.98462499999994</v>
      </c>
      <c r="U777" s="214">
        <v>639.85666666666668</v>
      </c>
      <c r="V777" s="214">
        <v>623.33333333333337</v>
      </c>
      <c r="W777" s="214">
        <v>554.38333333333333</v>
      </c>
      <c r="X777" s="214">
        <v>596.3861795357567</v>
      </c>
      <c r="Y777" s="214">
        <v>617.02499999999998</v>
      </c>
      <c r="Z777" s="214">
        <v>577.51666666666665</v>
      </c>
      <c r="AA777" s="207"/>
      <c r="AB777" s="208"/>
      <c r="AC777" s="208"/>
      <c r="AD777" s="208"/>
      <c r="AE777" s="208"/>
      <c r="AF777" s="208"/>
      <c r="AG777" s="208"/>
      <c r="AH777" s="208"/>
      <c r="AI777" s="208"/>
      <c r="AJ777" s="208"/>
      <c r="AK777" s="208"/>
      <c r="AL777" s="208"/>
      <c r="AM777" s="208"/>
      <c r="AN777" s="208"/>
      <c r="AO777" s="208"/>
      <c r="AP777" s="208"/>
      <c r="AQ777" s="208"/>
      <c r="AR777" s="208"/>
      <c r="AS777" s="208"/>
      <c r="AT777" s="208"/>
      <c r="AU777" s="208"/>
      <c r="AV777" s="208"/>
      <c r="AW777" s="208"/>
      <c r="AX777" s="208"/>
      <c r="AY777" s="208"/>
      <c r="AZ777" s="208"/>
      <c r="BA777" s="208"/>
      <c r="BB777" s="208"/>
      <c r="BC777" s="208"/>
      <c r="BD777" s="208"/>
      <c r="BE777" s="208"/>
      <c r="BF777" s="208"/>
      <c r="BG777" s="208"/>
      <c r="BH777" s="208"/>
      <c r="BI777" s="208"/>
      <c r="BJ777" s="208"/>
      <c r="BK777" s="208"/>
      <c r="BL777" s="208"/>
      <c r="BM777" s="213"/>
    </row>
    <row r="778" spans="1:65">
      <c r="A778" s="30"/>
      <c r="B778" s="3" t="s">
        <v>275</v>
      </c>
      <c r="C778" s="29"/>
      <c r="D778" s="211">
        <v>554.77</v>
      </c>
      <c r="E778" s="211">
        <v>622.5</v>
      </c>
      <c r="F778" s="211">
        <v>578.5</v>
      </c>
      <c r="G778" s="211">
        <v>540.56237987435497</v>
      </c>
      <c r="H778" s="211">
        <v>596.22</v>
      </c>
      <c r="I778" s="211">
        <v>566</v>
      </c>
      <c r="J778" s="211">
        <v>622.5</v>
      </c>
      <c r="K778" s="211">
        <v>602</v>
      </c>
      <c r="L778" s="211">
        <v>587.03</v>
      </c>
      <c r="M778" s="211">
        <v>625.5</v>
      </c>
      <c r="N778" s="211">
        <v>617</v>
      </c>
      <c r="O778" s="211">
        <v>590.54</v>
      </c>
      <c r="P778" s="211">
        <v>596</v>
      </c>
      <c r="Q778" s="211">
        <v>597.94499999999994</v>
      </c>
      <c r="R778" s="211">
        <v>614.34999999999991</v>
      </c>
      <c r="S778" s="211" t="s">
        <v>740</v>
      </c>
      <c r="T778" s="211">
        <v>662.04327499999999</v>
      </c>
      <c r="U778" s="211">
        <v>642.755</v>
      </c>
      <c r="V778" s="211">
        <v>628</v>
      </c>
      <c r="W778" s="211">
        <v>553.25</v>
      </c>
      <c r="X778" s="211">
        <v>597.5076959782225</v>
      </c>
      <c r="Y778" s="211">
        <v>619.30000000000007</v>
      </c>
      <c r="Z778" s="211">
        <v>577.4</v>
      </c>
      <c r="AA778" s="207"/>
      <c r="AB778" s="208"/>
      <c r="AC778" s="208"/>
      <c r="AD778" s="208"/>
      <c r="AE778" s="208"/>
      <c r="AF778" s="208"/>
      <c r="AG778" s="208"/>
      <c r="AH778" s="208"/>
      <c r="AI778" s="208"/>
      <c r="AJ778" s="208"/>
      <c r="AK778" s="208"/>
      <c r="AL778" s="208"/>
      <c r="AM778" s="208"/>
      <c r="AN778" s="208"/>
      <c r="AO778" s="208"/>
      <c r="AP778" s="208"/>
      <c r="AQ778" s="208"/>
      <c r="AR778" s="208"/>
      <c r="AS778" s="208"/>
      <c r="AT778" s="208"/>
      <c r="AU778" s="208"/>
      <c r="AV778" s="208"/>
      <c r="AW778" s="208"/>
      <c r="AX778" s="208"/>
      <c r="AY778" s="208"/>
      <c r="AZ778" s="208"/>
      <c r="BA778" s="208"/>
      <c r="BB778" s="208"/>
      <c r="BC778" s="208"/>
      <c r="BD778" s="208"/>
      <c r="BE778" s="208"/>
      <c r="BF778" s="208"/>
      <c r="BG778" s="208"/>
      <c r="BH778" s="208"/>
      <c r="BI778" s="208"/>
      <c r="BJ778" s="208"/>
      <c r="BK778" s="208"/>
      <c r="BL778" s="208"/>
      <c r="BM778" s="213"/>
    </row>
    <row r="779" spans="1:65">
      <c r="A779" s="30"/>
      <c r="B779" s="3" t="s">
        <v>276</v>
      </c>
      <c r="C779" s="29"/>
      <c r="D779" s="211">
        <v>145.58776042877614</v>
      </c>
      <c r="E779" s="211">
        <v>19.524343778985248</v>
      </c>
      <c r="F779" s="211">
        <v>9.7570487341203744</v>
      </c>
      <c r="G779" s="211">
        <v>10.311329362987037</v>
      </c>
      <c r="H779" s="211">
        <v>4.5793915170758739</v>
      </c>
      <c r="I779" s="211">
        <v>8.1342895612749526</v>
      </c>
      <c r="J779" s="211">
        <v>9.3737221351321622</v>
      </c>
      <c r="K779" s="211">
        <v>9.0645830939247656</v>
      </c>
      <c r="L779" s="211">
        <v>10.403065734035636</v>
      </c>
      <c r="M779" s="211">
        <v>7.7631608682718065</v>
      </c>
      <c r="N779" s="211">
        <v>13.891244244727204</v>
      </c>
      <c r="O779" s="211">
        <v>7.2554384200175157</v>
      </c>
      <c r="P779" s="211">
        <v>10.513960243409711</v>
      </c>
      <c r="Q779" s="211">
        <v>11.154202197677201</v>
      </c>
      <c r="R779" s="211">
        <v>2.1942348704426933</v>
      </c>
      <c r="S779" s="211" t="s">
        <v>740</v>
      </c>
      <c r="T779" s="211">
        <v>0.4079007523283027</v>
      </c>
      <c r="U779" s="211">
        <v>19.333367701118867</v>
      </c>
      <c r="V779" s="211">
        <v>13.822686666009133</v>
      </c>
      <c r="W779" s="211">
        <v>5.00216619742553</v>
      </c>
      <c r="X779" s="211">
        <v>6.774456186528397</v>
      </c>
      <c r="Y779" s="211">
        <v>14.058369393354264</v>
      </c>
      <c r="Z779" s="211">
        <v>9.4867100022434823</v>
      </c>
      <c r="AA779" s="207"/>
      <c r="AB779" s="208"/>
      <c r="AC779" s="208"/>
      <c r="AD779" s="208"/>
      <c r="AE779" s="208"/>
      <c r="AF779" s="208"/>
      <c r="AG779" s="208"/>
      <c r="AH779" s="208"/>
      <c r="AI779" s="208"/>
      <c r="AJ779" s="208"/>
      <c r="AK779" s="208"/>
      <c r="AL779" s="208"/>
      <c r="AM779" s="208"/>
      <c r="AN779" s="208"/>
      <c r="AO779" s="208"/>
      <c r="AP779" s="208"/>
      <c r="AQ779" s="208"/>
      <c r="AR779" s="208"/>
      <c r="AS779" s="208"/>
      <c r="AT779" s="208"/>
      <c r="AU779" s="208"/>
      <c r="AV779" s="208"/>
      <c r="AW779" s="208"/>
      <c r="AX779" s="208"/>
      <c r="AY779" s="208"/>
      <c r="AZ779" s="208"/>
      <c r="BA779" s="208"/>
      <c r="BB779" s="208"/>
      <c r="BC779" s="208"/>
      <c r="BD779" s="208"/>
      <c r="BE779" s="208"/>
      <c r="BF779" s="208"/>
      <c r="BG779" s="208"/>
      <c r="BH779" s="208"/>
      <c r="BI779" s="208"/>
      <c r="BJ779" s="208"/>
      <c r="BK779" s="208"/>
      <c r="BL779" s="208"/>
      <c r="BM779" s="213"/>
    </row>
    <row r="780" spans="1:65">
      <c r="A780" s="30"/>
      <c r="B780" s="3" t="s">
        <v>86</v>
      </c>
      <c r="C780" s="29"/>
      <c r="D780" s="13">
        <v>0.29317103839220859</v>
      </c>
      <c r="E780" s="13">
        <v>3.1189047570263976E-2</v>
      </c>
      <c r="F780" s="13">
        <v>1.6764688546598582E-2</v>
      </c>
      <c r="G780" s="13">
        <v>1.9040325676800477E-2</v>
      </c>
      <c r="H780" s="13">
        <v>7.6699873552489002E-3</v>
      </c>
      <c r="I780" s="13">
        <v>1.4401220822558193E-2</v>
      </c>
      <c r="J780" s="13">
        <v>1.5078373407719297E-2</v>
      </c>
      <c r="K780" s="13">
        <v>1.5086684761039831E-2</v>
      </c>
      <c r="L780" s="13">
        <v>1.7781549217931802E-2</v>
      </c>
      <c r="M780" s="13">
        <v>1.2368286035483496E-2</v>
      </c>
      <c r="N780" s="13">
        <v>2.2667246523895356E-2</v>
      </c>
      <c r="O780" s="13">
        <v>1.2322694841398437E-2</v>
      </c>
      <c r="P780" s="13">
        <v>1.7721750679965124E-2</v>
      </c>
      <c r="Q780" s="13">
        <v>1.8641497550517309E-2</v>
      </c>
      <c r="R780" s="13">
        <v>3.5682483799480053E-3</v>
      </c>
      <c r="S780" s="13" t="s">
        <v>740</v>
      </c>
      <c r="T780" s="13">
        <v>6.1617858923581909E-4</v>
      </c>
      <c r="U780" s="13">
        <v>3.021515396852243E-2</v>
      </c>
      <c r="V780" s="13">
        <v>2.2175433154025346E-2</v>
      </c>
      <c r="W780" s="13">
        <v>9.0229375536040584E-3</v>
      </c>
      <c r="X780" s="13">
        <v>1.1359177021509483E-2</v>
      </c>
      <c r="Y780" s="13">
        <v>2.2784116354044429E-2</v>
      </c>
      <c r="Z780" s="13">
        <v>1.6426729391203976E-2</v>
      </c>
      <c r="AA780" s="146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30"/>
      <c r="B781" s="3" t="s">
        <v>277</v>
      </c>
      <c r="C781" s="29"/>
      <c r="D781" s="13">
        <v>-0.17066805460275147</v>
      </c>
      <c r="E781" s="13">
        <v>4.5439554202963306E-2</v>
      </c>
      <c r="F781" s="13">
        <v>-2.804182021385826E-2</v>
      </c>
      <c r="G781" s="13">
        <v>-9.5590988259937948E-2</v>
      </c>
      <c r="H781" s="13">
        <v>-2.9022833300424988E-3</v>
      </c>
      <c r="I781" s="13">
        <v>-5.6710689777996981E-2</v>
      </c>
      <c r="J781" s="13">
        <v>3.8202752177064259E-2</v>
      </c>
      <c r="K781" s="13">
        <v>3.4104347448571382E-3</v>
      </c>
      <c r="L781" s="13">
        <v>-2.295100832717778E-2</v>
      </c>
      <c r="M781" s="13">
        <v>4.8222939597539982E-2</v>
      </c>
      <c r="N781" s="13">
        <v>2.3450809585808585E-2</v>
      </c>
      <c r="O781" s="13">
        <v>-1.6707874887142316E-2</v>
      </c>
      <c r="P781" s="13">
        <v>-9.2038678633639126E-3</v>
      </c>
      <c r="Q781" s="13">
        <v>-7.3124272227287346E-4</v>
      </c>
      <c r="R781" s="13">
        <v>2.6957875182974878E-2</v>
      </c>
      <c r="S781" s="13" t="s">
        <v>740</v>
      </c>
      <c r="T781" s="13">
        <v>0.10553500199555255</v>
      </c>
      <c r="U781" s="13">
        <v>6.8580620373473122E-2</v>
      </c>
      <c r="V781" s="13">
        <v>4.0986137571640935E-2</v>
      </c>
      <c r="W781" s="13">
        <v>-7.4162516201992212E-2</v>
      </c>
      <c r="X781" s="13">
        <v>-4.0164510117093322E-3</v>
      </c>
      <c r="Y781" s="13">
        <v>3.0451023853168557E-2</v>
      </c>
      <c r="Z781" s="13">
        <v>-3.5529126925269328E-2</v>
      </c>
      <c r="AA781" s="146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30"/>
      <c r="B782" s="46" t="s">
        <v>278</v>
      </c>
      <c r="C782" s="47"/>
      <c r="D782" s="45">
        <v>3.45</v>
      </c>
      <c r="E782" s="45">
        <v>0.97</v>
      </c>
      <c r="F782" s="45">
        <v>0.54</v>
      </c>
      <c r="G782" s="45">
        <v>1.92</v>
      </c>
      <c r="H782" s="45">
        <v>0.02</v>
      </c>
      <c r="I782" s="45">
        <v>1.1200000000000001</v>
      </c>
      <c r="J782" s="45">
        <v>0.82</v>
      </c>
      <c r="K782" s="45">
        <v>0.11</v>
      </c>
      <c r="L782" s="45">
        <v>0.43</v>
      </c>
      <c r="M782" s="45">
        <v>1.02</v>
      </c>
      <c r="N782" s="45">
        <v>0.52</v>
      </c>
      <c r="O782" s="45">
        <v>0.3</v>
      </c>
      <c r="P782" s="45">
        <v>0.15</v>
      </c>
      <c r="Q782" s="45">
        <v>0.02</v>
      </c>
      <c r="R782" s="45">
        <v>0.59</v>
      </c>
      <c r="S782" s="45" t="s">
        <v>279</v>
      </c>
      <c r="T782" s="45">
        <v>2.19</v>
      </c>
      <c r="U782" s="45">
        <v>1.44</v>
      </c>
      <c r="V782" s="45">
        <v>0.87</v>
      </c>
      <c r="W782" s="45">
        <v>1.48</v>
      </c>
      <c r="X782" s="45">
        <v>0.04</v>
      </c>
      <c r="Y782" s="45">
        <v>0.66</v>
      </c>
      <c r="Z782" s="45">
        <v>0.69</v>
      </c>
      <c r="AA782" s="146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B783" s="31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BM783" s="55"/>
    </row>
    <row r="784" spans="1:65" ht="15">
      <c r="B784" s="8" t="s">
        <v>557</v>
      </c>
      <c r="BM784" s="28" t="s">
        <v>66</v>
      </c>
    </row>
    <row r="785" spans="1:65" ht="15">
      <c r="A785" s="25" t="s">
        <v>9</v>
      </c>
      <c r="B785" s="18" t="s">
        <v>110</v>
      </c>
      <c r="C785" s="15" t="s">
        <v>111</v>
      </c>
      <c r="D785" s="16" t="s">
        <v>237</v>
      </c>
      <c r="E785" s="17" t="s">
        <v>237</v>
      </c>
      <c r="F785" s="17" t="s">
        <v>237</v>
      </c>
      <c r="G785" s="17" t="s">
        <v>237</v>
      </c>
      <c r="H785" s="17" t="s">
        <v>237</v>
      </c>
      <c r="I785" s="17" t="s">
        <v>237</v>
      </c>
      <c r="J785" s="17" t="s">
        <v>237</v>
      </c>
      <c r="K785" s="17" t="s">
        <v>237</v>
      </c>
      <c r="L785" s="17" t="s">
        <v>237</v>
      </c>
      <c r="M785" s="17" t="s">
        <v>237</v>
      </c>
      <c r="N785" s="17" t="s">
        <v>237</v>
      </c>
      <c r="O785" s="17" t="s">
        <v>237</v>
      </c>
      <c r="P785" s="17" t="s">
        <v>237</v>
      </c>
      <c r="Q785" s="17" t="s">
        <v>237</v>
      </c>
      <c r="R785" s="17" t="s">
        <v>237</v>
      </c>
      <c r="S785" s="17" t="s">
        <v>237</v>
      </c>
      <c r="T785" s="17" t="s">
        <v>237</v>
      </c>
      <c r="U785" s="17" t="s">
        <v>237</v>
      </c>
      <c r="V785" s="17" t="s">
        <v>237</v>
      </c>
      <c r="W785" s="17" t="s">
        <v>237</v>
      </c>
      <c r="X785" s="17" t="s">
        <v>237</v>
      </c>
      <c r="Y785" s="17" t="s">
        <v>237</v>
      </c>
      <c r="Z785" s="17" t="s">
        <v>237</v>
      </c>
      <c r="AA785" s="17" t="s">
        <v>237</v>
      </c>
      <c r="AB785" s="146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1</v>
      </c>
    </row>
    <row r="786" spans="1:65">
      <c r="A786" s="30"/>
      <c r="B786" s="19" t="s">
        <v>238</v>
      </c>
      <c r="C786" s="9" t="s">
        <v>238</v>
      </c>
      <c r="D786" s="144" t="s">
        <v>240</v>
      </c>
      <c r="E786" s="145" t="s">
        <v>241</v>
      </c>
      <c r="F786" s="145" t="s">
        <v>242</v>
      </c>
      <c r="G786" s="145" t="s">
        <v>243</v>
      </c>
      <c r="H786" s="145" t="s">
        <v>244</v>
      </c>
      <c r="I786" s="145" t="s">
        <v>245</v>
      </c>
      <c r="J786" s="145" t="s">
        <v>246</v>
      </c>
      <c r="K786" s="145" t="s">
        <v>247</v>
      </c>
      <c r="L786" s="145" t="s">
        <v>248</v>
      </c>
      <c r="M786" s="145" t="s">
        <v>249</v>
      </c>
      <c r="N786" s="145" t="s">
        <v>250</v>
      </c>
      <c r="O786" s="145" t="s">
        <v>251</v>
      </c>
      <c r="P786" s="145" t="s">
        <v>252</v>
      </c>
      <c r="Q786" s="145" t="s">
        <v>253</v>
      </c>
      <c r="R786" s="145" t="s">
        <v>254</v>
      </c>
      <c r="S786" s="145" t="s">
        <v>255</v>
      </c>
      <c r="T786" s="145" t="s">
        <v>256</v>
      </c>
      <c r="U786" s="145" t="s">
        <v>257</v>
      </c>
      <c r="V786" s="145" t="s">
        <v>258</v>
      </c>
      <c r="W786" s="145" t="s">
        <v>259</v>
      </c>
      <c r="X786" s="145" t="s">
        <v>260</v>
      </c>
      <c r="Y786" s="145" t="s">
        <v>261</v>
      </c>
      <c r="Z786" s="145" t="s">
        <v>262</v>
      </c>
      <c r="AA786" s="145" t="s">
        <v>267</v>
      </c>
      <c r="AB786" s="146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 t="s">
        <v>3</v>
      </c>
    </row>
    <row r="787" spans="1:65">
      <c r="A787" s="30"/>
      <c r="B787" s="19"/>
      <c r="C787" s="9"/>
      <c r="D787" s="10" t="s">
        <v>318</v>
      </c>
      <c r="E787" s="11" t="s">
        <v>318</v>
      </c>
      <c r="F787" s="11" t="s">
        <v>115</v>
      </c>
      <c r="G787" s="11" t="s">
        <v>115</v>
      </c>
      <c r="H787" s="11" t="s">
        <v>115</v>
      </c>
      <c r="I787" s="11" t="s">
        <v>319</v>
      </c>
      <c r="J787" s="11" t="s">
        <v>319</v>
      </c>
      <c r="K787" s="11" t="s">
        <v>318</v>
      </c>
      <c r="L787" s="11" t="s">
        <v>319</v>
      </c>
      <c r="M787" s="11" t="s">
        <v>318</v>
      </c>
      <c r="N787" s="11" t="s">
        <v>318</v>
      </c>
      <c r="O787" s="11" t="s">
        <v>319</v>
      </c>
      <c r="P787" s="11" t="s">
        <v>319</v>
      </c>
      <c r="Q787" s="11" t="s">
        <v>319</v>
      </c>
      <c r="R787" s="11" t="s">
        <v>318</v>
      </c>
      <c r="S787" s="11" t="s">
        <v>318</v>
      </c>
      <c r="T787" s="11" t="s">
        <v>115</v>
      </c>
      <c r="U787" s="11" t="s">
        <v>318</v>
      </c>
      <c r="V787" s="11" t="s">
        <v>318</v>
      </c>
      <c r="W787" s="11" t="s">
        <v>319</v>
      </c>
      <c r="X787" s="11" t="s">
        <v>318</v>
      </c>
      <c r="Y787" s="11" t="s">
        <v>319</v>
      </c>
      <c r="Z787" s="11" t="s">
        <v>115</v>
      </c>
      <c r="AA787" s="11" t="s">
        <v>318</v>
      </c>
      <c r="AB787" s="146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1</v>
      </c>
    </row>
    <row r="788" spans="1:65">
      <c r="A788" s="30"/>
      <c r="B788" s="19"/>
      <c r="C788" s="9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146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2</v>
      </c>
    </row>
    <row r="789" spans="1:65">
      <c r="A789" s="30"/>
      <c r="B789" s="18">
        <v>1</v>
      </c>
      <c r="C789" s="14">
        <v>1</v>
      </c>
      <c r="D789" s="227">
        <v>14.8</v>
      </c>
      <c r="E789" s="215">
        <v>15.299999999999999</v>
      </c>
      <c r="F789" s="224">
        <v>13</v>
      </c>
      <c r="G789" s="215">
        <v>14.505905296333621</v>
      </c>
      <c r="H789" s="215">
        <v>14.2</v>
      </c>
      <c r="I789" s="215">
        <v>14.8</v>
      </c>
      <c r="J789" s="215">
        <v>14.9</v>
      </c>
      <c r="K789" s="215">
        <v>15.7</v>
      </c>
      <c r="L789" s="215">
        <v>14.6</v>
      </c>
      <c r="M789" s="224">
        <v>16.100000000000001</v>
      </c>
      <c r="N789" s="215">
        <v>14.4</v>
      </c>
      <c r="O789" s="215">
        <v>14.4</v>
      </c>
      <c r="P789" s="215">
        <v>14</v>
      </c>
      <c r="Q789" s="215">
        <v>14.2</v>
      </c>
      <c r="R789" s="227">
        <v>13.3</v>
      </c>
      <c r="S789" s="215">
        <v>14.8</v>
      </c>
      <c r="T789" s="215">
        <v>13.959496307380414</v>
      </c>
      <c r="U789" s="215">
        <v>14.58</v>
      </c>
      <c r="V789" s="215">
        <v>14.6</v>
      </c>
      <c r="W789" s="215">
        <v>15.2</v>
      </c>
      <c r="X789" s="215">
        <v>15.9</v>
      </c>
      <c r="Y789" s="215">
        <v>14.435136592699132</v>
      </c>
      <c r="Z789" s="224">
        <v>12.801</v>
      </c>
      <c r="AA789" s="215">
        <v>14.6</v>
      </c>
      <c r="AB789" s="216"/>
      <c r="AC789" s="217"/>
      <c r="AD789" s="217"/>
      <c r="AE789" s="217"/>
      <c r="AF789" s="217"/>
      <c r="AG789" s="217"/>
      <c r="AH789" s="217"/>
      <c r="AI789" s="217"/>
      <c r="AJ789" s="217"/>
      <c r="AK789" s="217"/>
      <c r="AL789" s="217"/>
      <c r="AM789" s="217"/>
      <c r="AN789" s="217"/>
      <c r="AO789" s="217"/>
      <c r="AP789" s="217"/>
      <c r="AQ789" s="217"/>
      <c r="AR789" s="217"/>
      <c r="AS789" s="217"/>
      <c r="AT789" s="217"/>
      <c r="AU789" s="217"/>
      <c r="AV789" s="217"/>
      <c r="AW789" s="217"/>
      <c r="AX789" s="217"/>
      <c r="AY789" s="217"/>
      <c r="AZ789" s="217"/>
      <c r="BA789" s="217"/>
      <c r="BB789" s="217"/>
      <c r="BC789" s="217"/>
      <c r="BD789" s="217"/>
      <c r="BE789" s="217"/>
      <c r="BF789" s="217"/>
      <c r="BG789" s="217"/>
      <c r="BH789" s="217"/>
      <c r="BI789" s="217"/>
      <c r="BJ789" s="217"/>
      <c r="BK789" s="217"/>
      <c r="BL789" s="217"/>
      <c r="BM789" s="218">
        <v>1</v>
      </c>
    </row>
    <row r="790" spans="1:65">
      <c r="A790" s="30"/>
      <c r="B790" s="19">
        <v>1</v>
      </c>
      <c r="C790" s="9">
        <v>2</v>
      </c>
      <c r="D790" s="225">
        <v>12.9</v>
      </c>
      <c r="E790" s="219">
        <v>15</v>
      </c>
      <c r="F790" s="225">
        <v>13</v>
      </c>
      <c r="G790" s="219">
        <v>14.253172651333623</v>
      </c>
      <c r="H790" s="219">
        <v>14</v>
      </c>
      <c r="I790" s="219">
        <v>14.4</v>
      </c>
      <c r="J790" s="219">
        <v>14.9</v>
      </c>
      <c r="K790" s="219">
        <v>15.6</v>
      </c>
      <c r="L790" s="219">
        <v>14.6</v>
      </c>
      <c r="M790" s="225">
        <v>15.7</v>
      </c>
      <c r="N790" s="219">
        <v>14.6</v>
      </c>
      <c r="O790" s="219">
        <v>14.4</v>
      </c>
      <c r="P790" s="219">
        <v>13.6</v>
      </c>
      <c r="Q790" s="219">
        <v>14.7</v>
      </c>
      <c r="R790" s="219">
        <v>14.2</v>
      </c>
      <c r="S790" s="219">
        <v>15.299999999999999</v>
      </c>
      <c r="T790" s="219">
        <v>13.872842834387219</v>
      </c>
      <c r="U790" s="219">
        <v>14.63</v>
      </c>
      <c r="V790" s="219">
        <v>14.3</v>
      </c>
      <c r="W790" s="219">
        <v>14.9</v>
      </c>
      <c r="X790" s="219">
        <v>15.9</v>
      </c>
      <c r="Y790" s="219">
        <v>14.691755146311563</v>
      </c>
      <c r="Z790" s="225">
        <v>12.864699999999999</v>
      </c>
      <c r="AA790" s="219">
        <v>14.7</v>
      </c>
      <c r="AB790" s="216"/>
      <c r="AC790" s="217"/>
      <c r="AD790" s="217"/>
      <c r="AE790" s="217"/>
      <c r="AF790" s="217"/>
      <c r="AG790" s="217"/>
      <c r="AH790" s="217"/>
      <c r="AI790" s="217"/>
      <c r="AJ790" s="217"/>
      <c r="AK790" s="217"/>
      <c r="AL790" s="217"/>
      <c r="AM790" s="217"/>
      <c r="AN790" s="217"/>
      <c r="AO790" s="217"/>
      <c r="AP790" s="217"/>
      <c r="AQ790" s="217"/>
      <c r="AR790" s="217"/>
      <c r="AS790" s="217"/>
      <c r="AT790" s="217"/>
      <c r="AU790" s="217"/>
      <c r="AV790" s="217"/>
      <c r="AW790" s="217"/>
      <c r="AX790" s="217"/>
      <c r="AY790" s="217"/>
      <c r="AZ790" s="217"/>
      <c r="BA790" s="217"/>
      <c r="BB790" s="217"/>
      <c r="BC790" s="217"/>
      <c r="BD790" s="217"/>
      <c r="BE790" s="217"/>
      <c r="BF790" s="217"/>
      <c r="BG790" s="217"/>
      <c r="BH790" s="217"/>
      <c r="BI790" s="217"/>
      <c r="BJ790" s="217"/>
      <c r="BK790" s="217"/>
      <c r="BL790" s="217"/>
      <c r="BM790" s="218">
        <v>35</v>
      </c>
    </row>
    <row r="791" spans="1:65">
      <c r="A791" s="30"/>
      <c r="B791" s="19">
        <v>1</v>
      </c>
      <c r="C791" s="9">
        <v>3</v>
      </c>
      <c r="D791" s="225">
        <v>13.4</v>
      </c>
      <c r="E791" s="219">
        <v>14.7</v>
      </c>
      <c r="F791" s="225">
        <v>13</v>
      </c>
      <c r="G791" s="219">
        <v>14.153968500033622</v>
      </c>
      <c r="H791" s="219">
        <v>14.2</v>
      </c>
      <c r="I791" s="219">
        <v>14.2</v>
      </c>
      <c r="J791" s="219">
        <v>15.1</v>
      </c>
      <c r="K791" s="219">
        <v>15.6</v>
      </c>
      <c r="L791" s="219">
        <v>14.9</v>
      </c>
      <c r="M791" s="225">
        <v>16.3</v>
      </c>
      <c r="N791" s="219">
        <v>14.2</v>
      </c>
      <c r="O791" s="219">
        <v>13.9</v>
      </c>
      <c r="P791" s="219">
        <v>14.2</v>
      </c>
      <c r="Q791" s="219">
        <v>14.7</v>
      </c>
      <c r="R791" s="219">
        <v>14</v>
      </c>
      <c r="S791" s="219">
        <v>14.4</v>
      </c>
      <c r="T791" s="219">
        <v>13.927001255007966</v>
      </c>
      <c r="U791" s="219">
        <v>14.57</v>
      </c>
      <c r="V791" s="219">
        <v>13.6</v>
      </c>
      <c r="W791" s="219">
        <v>14.9</v>
      </c>
      <c r="X791" s="219">
        <v>14.7</v>
      </c>
      <c r="Y791" s="219">
        <v>14.329842880879593</v>
      </c>
      <c r="Z791" s="225">
        <v>13.0214</v>
      </c>
      <c r="AA791" s="219">
        <v>14.2</v>
      </c>
      <c r="AB791" s="216"/>
      <c r="AC791" s="217"/>
      <c r="AD791" s="217"/>
      <c r="AE791" s="217"/>
      <c r="AF791" s="217"/>
      <c r="AG791" s="217"/>
      <c r="AH791" s="217"/>
      <c r="AI791" s="217"/>
      <c r="AJ791" s="217"/>
      <c r="AK791" s="217"/>
      <c r="AL791" s="217"/>
      <c r="AM791" s="217"/>
      <c r="AN791" s="217"/>
      <c r="AO791" s="217"/>
      <c r="AP791" s="217"/>
      <c r="AQ791" s="217"/>
      <c r="AR791" s="217"/>
      <c r="AS791" s="217"/>
      <c r="AT791" s="217"/>
      <c r="AU791" s="217"/>
      <c r="AV791" s="217"/>
      <c r="AW791" s="217"/>
      <c r="AX791" s="217"/>
      <c r="AY791" s="217"/>
      <c r="AZ791" s="217"/>
      <c r="BA791" s="217"/>
      <c r="BB791" s="217"/>
      <c r="BC791" s="217"/>
      <c r="BD791" s="217"/>
      <c r="BE791" s="217"/>
      <c r="BF791" s="217"/>
      <c r="BG791" s="217"/>
      <c r="BH791" s="217"/>
      <c r="BI791" s="217"/>
      <c r="BJ791" s="217"/>
      <c r="BK791" s="217"/>
      <c r="BL791" s="217"/>
      <c r="BM791" s="218">
        <v>16</v>
      </c>
    </row>
    <row r="792" spans="1:65">
      <c r="A792" s="30"/>
      <c r="B792" s="19">
        <v>1</v>
      </c>
      <c r="C792" s="9">
        <v>4</v>
      </c>
      <c r="D792" s="225">
        <v>12.5</v>
      </c>
      <c r="E792" s="219">
        <v>15.8</v>
      </c>
      <c r="F792" s="225">
        <v>13</v>
      </c>
      <c r="G792" s="219">
        <v>14.572999070560858</v>
      </c>
      <c r="H792" s="219">
        <v>14.1</v>
      </c>
      <c r="I792" s="219">
        <v>14.7</v>
      </c>
      <c r="J792" s="219">
        <v>15.1</v>
      </c>
      <c r="K792" s="219">
        <v>15.2</v>
      </c>
      <c r="L792" s="219">
        <v>14.5</v>
      </c>
      <c r="M792" s="225">
        <v>15.8</v>
      </c>
      <c r="N792" s="219">
        <v>14.2</v>
      </c>
      <c r="O792" s="219">
        <v>14.3</v>
      </c>
      <c r="P792" s="219">
        <v>13.9</v>
      </c>
      <c r="Q792" s="219">
        <v>15.1</v>
      </c>
      <c r="R792" s="219">
        <v>14</v>
      </c>
      <c r="S792" s="219">
        <v>14.9</v>
      </c>
      <c r="T792" s="219">
        <v>13.927001255007966</v>
      </c>
      <c r="U792" s="219">
        <v>14.67</v>
      </c>
      <c r="V792" s="219">
        <v>14</v>
      </c>
      <c r="W792" s="219">
        <v>15.1</v>
      </c>
      <c r="X792" s="219">
        <v>14</v>
      </c>
      <c r="Y792" s="219">
        <v>14.348578939979252</v>
      </c>
      <c r="Z792" s="225">
        <v>12.9854</v>
      </c>
      <c r="AA792" s="219">
        <v>14.1</v>
      </c>
      <c r="AB792" s="216"/>
      <c r="AC792" s="217"/>
      <c r="AD792" s="217"/>
      <c r="AE792" s="217"/>
      <c r="AF792" s="217"/>
      <c r="AG792" s="217"/>
      <c r="AH792" s="217"/>
      <c r="AI792" s="217"/>
      <c r="AJ792" s="217"/>
      <c r="AK792" s="217"/>
      <c r="AL792" s="217"/>
      <c r="AM792" s="217"/>
      <c r="AN792" s="217"/>
      <c r="AO792" s="217"/>
      <c r="AP792" s="217"/>
      <c r="AQ792" s="217"/>
      <c r="AR792" s="217"/>
      <c r="AS792" s="217"/>
      <c r="AT792" s="217"/>
      <c r="AU792" s="217"/>
      <c r="AV792" s="217"/>
      <c r="AW792" s="217"/>
      <c r="AX792" s="217"/>
      <c r="AY792" s="217"/>
      <c r="AZ792" s="217"/>
      <c r="BA792" s="217"/>
      <c r="BB792" s="217"/>
      <c r="BC792" s="217"/>
      <c r="BD792" s="217"/>
      <c r="BE792" s="217"/>
      <c r="BF792" s="217"/>
      <c r="BG792" s="217"/>
      <c r="BH792" s="217"/>
      <c r="BI792" s="217"/>
      <c r="BJ792" s="217"/>
      <c r="BK792" s="217"/>
      <c r="BL792" s="217"/>
      <c r="BM792" s="218">
        <v>14.523229667136599</v>
      </c>
    </row>
    <row r="793" spans="1:65">
      <c r="A793" s="30"/>
      <c r="B793" s="19">
        <v>1</v>
      </c>
      <c r="C793" s="9">
        <v>5</v>
      </c>
      <c r="D793" s="225">
        <v>13.2</v>
      </c>
      <c r="E793" s="219">
        <v>14.8</v>
      </c>
      <c r="F793" s="225">
        <v>13</v>
      </c>
      <c r="G793" s="219">
        <v>14.625169217244164</v>
      </c>
      <c r="H793" s="219">
        <v>14.3</v>
      </c>
      <c r="I793" s="219">
        <v>14.7</v>
      </c>
      <c r="J793" s="219">
        <v>15.8</v>
      </c>
      <c r="K793" s="219">
        <v>15.6</v>
      </c>
      <c r="L793" s="219">
        <v>14.3</v>
      </c>
      <c r="M793" s="225">
        <v>15.7</v>
      </c>
      <c r="N793" s="219">
        <v>14.2</v>
      </c>
      <c r="O793" s="219">
        <v>14.4</v>
      </c>
      <c r="P793" s="219">
        <v>14</v>
      </c>
      <c r="Q793" s="219">
        <v>14.3</v>
      </c>
      <c r="R793" s="219">
        <v>14</v>
      </c>
      <c r="S793" s="219">
        <v>14.6</v>
      </c>
      <c r="T793" s="219">
        <v>13.872842834387219</v>
      </c>
      <c r="U793" s="219">
        <v>14.51</v>
      </c>
      <c r="V793" s="219">
        <v>14.2</v>
      </c>
      <c r="W793" s="219">
        <v>14.8</v>
      </c>
      <c r="X793" s="219">
        <v>15.1</v>
      </c>
      <c r="Y793" s="219">
        <v>14.363708452736267</v>
      </c>
      <c r="Z793" s="225">
        <v>13.1</v>
      </c>
      <c r="AA793" s="219">
        <v>14.1</v>
      </c>
      <c r="AB793" s="216"/>
      <c r="AC793" s="217"/>
      <c r="AD793" s="217"/>
      <c r="AE793" s="217"/>
      <c r="AF793" s="217"/>
      <c r="AG793" s="217"/>
      <c r="AH793" s="217"/>
      <c r="AI793" s="217"/>
      <c r="AJ793" s="217"/>
      <c r="AK793" s="217"/>
      <c r="AL793" s="217"/>
      <c r="AM793" s="217"/>
      <c r="AN793" s="217"/>
      <c r="AO793" s="217"/>
      <c r="AP793" s="217"/>
      <c r="AQ793" s="217"/>
      <c r="AR793" s="217"/>
      <c r="AS793" s="217"/>
      <c r="AT793" s="217"/>
      <c r="AU793" s="217"/>
      <c r="AV793" s="217"/>
      <c r="AW793" s="217"/>
      <c r="AX793" s="217"/>
      <c r="AY793" s="217"/>
      <c r="AZ793" s="217"/>
      <c r="BA793" s="217"/>
      <c r="BB793" s="217"/>
      <c r="BC793" s="217"/>
      <c r="BD793" s="217"/>
      <c r="BE793" s="217"/>
      <c r="BF793" s="217"/>
      <c r="BG793" s="217"/>
      <c r="BH793" s="217"/>
      <c r="BI793" s="217"/>
      <c r="BJ793" s="217"/>
      <c r="BK793" s="217"/>
      <c r="BL793" s="217"/>
      <c r="BM793" s="218">
        <v>55</v>
      </c>
    </row>
    <row r="794" spans="1:65">
      <c r="A794" s="30"/>
      <c r="B794" s="19">
        <v>1</v>
      </c>
      <c r="C794" s="9">
        <v>6</v>
      </c>
      <c r="D794" s="225">
        <v>13</v>
      </c>
      <c r="E794" s="219">
        <v>14.9</v>
      </c>
      <c r="F794" s="225">
        <v>13</v>
      </c>
      <c r="G794" s="219">
        <v>14.133382489199384</v>
      </c>
      <c r="H794" s="219">
        <v>14.1</v>
      </c>
      <c r="I794" s="219">
        <v>15</v>
      </c>
      <c r="J794" s="219">
        <v>14.2</v>
      </c>
      <c r="K794" s="219">
        <v>15</v>
      </c>
      <c r="L794" s="219">
        <v>14.8</v>
      </c>
      <c r="M794" s="225">
        <v>16.2</v>
      </c>
      <c r="N794" s="219">
        <v>14.4</v>
      </c>
      <c r="O794" s="219">
        <v>14.1</v>
      </c>
      <c r="P794" s="219">
        <v>13.5</v>
      </c>
      <c r="Q794" s="219">
        <v>14.6</v>
      </c>
      <c r="R794" s="219">
        <v>14.1</v>
      </c>
      <c r="S794" s="219">
        <v>15.1</v>
      </c>
      <c r="T794" s="219">
        <v>13.818684413766473</v>
      </c>
      <c r="U794" s="219">
        <v>14.5</v>
      </c>
      <c r="V794" s="219">
        <v>13.6</v>
      </c>
      <c r="W794" s="219">
        <v>15</v>
      </c>
      <c r="X794" s="219">
        <v>14.6</v>
      </c>
      <c r="Y794" s="219">
        <v>14.176071919142943</v>
      </c>
      <c r="Z794" s="225">
        <v>12.8954</v>
      </c>
      <c r="AA794" s="219">
        <v>13.9</v>
      </c>
      <c r="AB794" s="216"/>
      <c r="AC794" s="217"/>
      <c r="AD794" s="217"/>
      <c r="AE794" s="217"/>
      <c r="AF794" s="217"/>
      <c r="AG794" s="217"/>
      <c r="AH794" s="217"/>
      <c r="AI794" s="217"/>
      <c r="AJ794" s="217"/>
      <c r="AK794" s="217"/>
      <c r="AL794" s="217"/>
      <c r="AM794" s="217"/>
      <c r="AN794" s="217"/>
      <c r="AO794" s="217"/>
      <c r="AP794" s="217"/>
      <c r="AQ794" s="217"/>
      <c r="AR794" s="217"/>
      <c r="AS794" s="217"/>
      <c r="AT794" s="217"/>
      <c r="AU794" s="217"/>
      <c r="AV794" s="217"/>
      <c r="AW794" s="217"/>
      <c r="AX794" s="217"/>
      <c r="AY794" s="217"/>
      <c r="AZ794" s="217"/>
      <c r="BA794" s="217"/>
      <c r="BB794" s="217"/>
      <c r="BC794" s="217"/>
      <c r="BD794" s="217"/>
      <c r="BE794" s="217"/>
      <c r="BF794" s="217"/>
      <c r="BG794" s="217"/>
      <c r="BH794" s="217"/>
      <c r="BI794" s="217"/>
      <c r="BJ794" s="217"/>
      <c r="BK794" s="217"/>
      <c r="BL794" s="217"/>
      <c r="BM794" s="220"/>
    </row>
    <row r="795" spans="1:65">
      <c r="A795" s="30"/>
      <c r="B795" s="20" t="s">
        <v>274</v>
      </c>
      <c r="C795" s="12"/>
      <c r="D795" s="221">
        <v>13.299999999999999</v>
      </c>
      <c r="E795" s="221">
        <v>15.083333333333334</v>
      </c>
      <c r="F795" s="221">
        <v>13</v>
      </c>
      <c r="G795" s="221">
        <v>14.37409953745088</v>
      </c>
      <c r="H795" s="221">
        <v>14.149999999999999</v>
      </c>
      <c r="I795" s="221">
        <v>14.633333333333335</v>
      </c>
      <c r="J795" s="221">
        <v>15</v>
      </c>
      <c r="K795" s="221">
        <v>15.449999999999998</v>
      </c>
      <c r="L795" s="221">
        <v>14.616666666666667</v>
      </c>
      <c r="M795" s="221">
        <v>15.966666666666669</v>
      </c>
      <c r="N795" s="221">
        <v>14.333333333333336</v>
      </c>
      <c r="O795" s="221">
        <v>14.25</v>
      </c>
      <c r="P795" s="221">
        <v>13.866666666666665</v>
      </c>
      <c r="Q795" s="221">
        <v>14.6</v>
      </c>
      <c r="R795" s="221">
        <v>13.933333333333332</v>
      </c>
      <c r="S795" s="221">
        <v>14.85</v>
      </c>
      <c r="T795" s="221">
        <v>13.896311483322876</v>
      </c>
      <c r="U795" s="221">
        <v>14.576666666666668</v>
      </c>
      <c r="V795" s="221">
        <v>14.049999999999999</v>
      </c>
      <c r="W795" s="221">
        <v>14.983333333333334</v>
      </c>
      <c r="X795" s="221">
        <v>15.033333333333331</v>
      </c>
      <c r="Y795" s="221">
        <v>14.390848988624789</v>
      </c>
      <c r="Z795" s="221">
        <v>12.944649999999998</v>
      </c>
      <c r="AA795" s="221">
        <v>14.266666666666667</v>
      </c>
      <c r="AB795" s="216"/>
      <c r="AC795" s="217"/>
      <c r="AD795" s="217"/>
      <c r="AE795" s="217"/>
      <c r="AF795" s="217"/>
      <c r="AG795" s="217"/>
      <c r="AH795" s="217"/>
      <c r="AI795" s="217"/>
      <c r="AJ795" s="217"/>
      <c r="AK795" s="217"/>
      <c r="AL795" s="217"/>
      <c r="AM795" s="217"/>
      <c r="AN795" s="217"/>
      <c r="AO795" s="217"/>
      <c r="AP795" s="217"/>
      <c r="AQ795" s="217"/>
      <c r="AR795" s="217"/>
      <c r="AS795" s="217"/>
      <c r="AT795" s="217"/>
      <c r="AU795" s="217"/>
      <c r="AV795" s="217"/>
      <c r="AW795" s="217"/>
      <c r="AX795" s="217"/>
      <c r="AY795" s="217"/>
      <c r="AZ795" s="217"/>
      <c r="BA795" s="217"/>
      <c r="BB795" s="217"/>
      <c r="BC795" s="217"/>
      <c r="BD795" s="217"/>
      <c r="BE795" s="217"/>
      <c r="BF795" s="217"/>
      <c r="BG795" s="217"/>
      <c r="BH795" s="217"/>
      <c r="BI795" s="217"/>
      <c r="BJ795" s="217"/>
      <c r="BK795" s="217"/>
      <c r="BL795" s="217"/>
      <c r="BM795" s="220"/>
    </row>
    <row r="796" spans="1:65">
      <c r="A796" s="30"/>
      <c r="B796" s="3" t="s">
        <v>275</v>
      </c>
      <c r="C796" s="29"/>
      <c r="D796" s="219">
        <v>13.1</v>
      </c>
      <c r="E796" s="219">
        <v>14.95</v>
      </c>
      <c r="F796" s="219">
        <v>13</v>
      </c>
      <c r="G796" s="219">
        <v>14.379538973833622</v>
      </c>
      <c r="H796" s="219">
        <v>14.149999999999999</v>
      </c>
      <c r="I796" s="219">
        <v>14.7</v>
      </c>
      <c r="J796" s="219">
        <v>15</v>
      </c>
      <c r="K796" s="219">
        <v>15.6</v>
      </c>
      <c r="L796" s="219">
        <v>14.6</v>
      </c>
      <c r="M796" s="219">
        <v>15.950000000000001</v>
      </c>
      <c r="N796" s="219">
        <v>14.3</v>
      </c>
      <c r="O796" s="219">
        <v>14.350000000000001</v>
      </c>
      <c r="P796" s="219">
        <v>13.95</v>
      </c>
      <c r="Q796" s="219">
        <v>14.649999999999999</v>
      </c>
      <c r="R796" s="219">
        <v>14</v>
      </c>
      <c r="S796" s="219">
        <v>14.850000000000001</v>
      </c>
      <c r="T796" s="219">
        <v>13.899922044697593</v>
      </c>
      <c r="U796" s="219">
        <v>14.574999999999999</v>
      </c>
      <c r="V796" s="219">
        <v>14.1</v>
      </c>
      <c r="W796" s="219">
        <v>14.95</v>
      </c>
      <c r="X796" s="219">
        <v>14.899999999999999</v>
      </c>
      <c r="Y796" s="219">
        <v>14.356143696357758</v>
      </c>
      <c r="Z796" s="219">
        <v>12.9404</v>
      </c>
      <c r="AA796" s="219">
        <v>14.149999999999999</v>
      </c>
      <c r="AB796" s="216"/>
      <c r="AC796" s="217"/>
      <c r="AD796" s="217"/>
      <c r="AE796" s="217"/>
      <c r="AF796" s="217"/>
      <c r="AG796" s="217"/>
      <c r="AH796" s="217"/>
      <c r="AI796" s="217"/>
      <c r="AJ796" s="217"/>
      <c r="AK796" s="217"/>
      <c r="AL796" s="217"/>
      <c r="AM796" s="217"/>
      <c r="AN796" s="217"/>
      <c r="AO796" s="217"/>
      <c r="AP796" s="217"/>
      <c r="AQ796" s="217"/>
      <c r="AR796" s="217"/>
      <c r="AS796" s="217"/>
      <c r="AT796" s="217"/>
      <c r="AU796" s="217"/>
      <c r="AV796" s="217"/>
      <c r="AW796" s="217"/>
      <c r="AX796" s="217"/>
      <c r="AY796" s="217"/>
      <c r="AZ796" s="217"/>
      <c r="BA796" s="217"/>
      <c r="BB796" s="217"/>
      <c r="BC796" s="217"/>
      <c r="BD796" s="217"/>
      <c r="BE796" s="217"/>
      <c r="BF796" s="217"/>
      <c r="BG796" s="217"/>
      <c r="BH796" s="217"/>
      <c r="BI796" s="217"/>
      <c r="BJ796" s="217"/>
      <c r="BK796" s="217"/>
      <c r="BL796" s="217"/>
      <c r="BM796" s="220"/>
    </row>
    <row r="797" spans="1:65">
      <c r="A797" s="30"/>
      <c r="B797" s="3" t="s">
        <v>276</v>
      </c>
      <c r="C797" s="29"/>
      <c r="D797" s="24">
        <v>0.79498427657407178</v>
      </c>
      <c r="E797" s="24">
        <v>0.40702170294305773</v>
      </c>
      <c r="F797" s="24">
        <v>0</v>
      </c>
      <c r="G797" s="24">
        <v>0.219542911157182</v>
      </c>
      <c r="H797" s="24">
        <v>0.1048808848170153</v>
      </c>
      <c r="I797" s="24">
        <v>0.28751811537130451</v>
      </c>
      <c r="J797" s="24">
        <v>0.51380930314660556</v>
      </c>
      <c r="K797" s="24">
        <v>0.2810693864511038</v>
      </c>
      <c r="L797" s="24">
        <v>0.21369760566432811</v>
      </c>
      <c r="M797" s="24">
        <v>0.26583202716502552</v>
      </c>
      <c r="N797" s="24">
        <v>0.1632993161855455</v>
      </c>
      <c r="O797" s="24">
        <v>0.20736441353327731</v>
      </c>
      <c r="P797" s="24">
        <v>0.26583202716502502</v>
      </c>
      <c r="Q797" s="24">
        <v>0.32249030993194183</v>
      </c>
      <c r="R797" s="24">
        <v>0.32041639575194397</v>
      </c>
      <c r="S797" s="24">
        <v>0.3271085446759221</v>
      </c>
      <c r="T797" s="24">
        <v>5.0997182386858922E-2</v>
      </c>
      <c r="U797" s="24">
        <v>6.6231915770772379E-2</v>
      </c>
      <c r="V797" s="24">
        <v>0.39874804074753784</v>
      </c>
      <c r="W797" s="24">
        <v>0.14719601443879693</v>
      </c>
      <c r="X797" s="24">
        <v>0.75806771905065784</v>
      </c>
      <c r="Y797" s="24">
        <v>0.17022350487914617</v>
      </c>
      <c r="Z797" s="24">
        <v>0.11057814883601547</v>
      </c>
      <c r="AA797" s="24">
        <v>0.31411250638372629</v>
      </c>
      <c r="AB797" s="146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30"/>
      <c r="B798" s="3" t="s">
        <v>86</v>
      </c>
      <c r="C798" s="29"/>
      <c r="D798" s="13">
        <v>5.977325387774976E-2</v>
      </c>
      <c r="E798" s="13">
        <v>2.6984864283517637E-2</v>
      </c>
      <c r="F798" s="13">
        <v>0</v>
      </c>
      <c r="G798" s="13">
        <v>1.5273507087186625E-2</v>
      </c>
      <c r="H798" s="13">
        <v>7.4120766655134491E-3</v>
      </c>
      <c r="I798" s="13">
        <v>1.9648162781638119E-2</v>
      </c>
      <c r="J798" s="13">
        <v>3.4253953543107035E-2</v>
      </c>
      <c r="K798" s="13">
        <v>1.8192193297806074E-2</v>
      </c>
      <c r="L798" s="13">
        <v>1.4620132656624499E-2</v>
      </c>
      <c r="M798" s="13">
        <v>1.664918750511642E-2</v>
      </c>
      <c r="N798" s="13">
        <v>1.1392975547828754E-2</v>
      </c>
      <c r="O798" s="13">
        <v>1.4551888669001917E-2</v>
      </c>
      <c r="P798" s="13">
        <v>1.9170578882093153E-2</v>
      </c>
      <c r="Q798" s="13">
        <v>2.2088377392598755E-2</v>
      </c>
      <c r="R798" s="13">
        <v>2.2996392039613206E-2</v>
      </c>
      <c r="S798" s="13">
        <v>2.2027511425988022E-2</v>
      </c>
      <c r="T798" s="13">
        <v>3.6698358732143582E-3</v>
      </c>
      <c r="U798" s="13">
        <v>4.5436941987724013E-3</v>
      </c>
      <c r="V798" s="13">
        <v>2.838064346957565E-2</v>
      </c>
      <c r="W798" s="13">
        <v>9.8239831661043556E-3</v>
      </c>
      <c r="X798" s="13">
        <v>5.0425790624212277E-2</v>
      </c>
      <c r="Y798" s="13">
        <v>1.1828593644037188E-2</v>
      </c>
      <c r="Z798" s="13">
        <v>8.542382284265352E-3</v>
      </c>
      <c r="AA798" s="13">
        <v>2.2017231755868664E-2</v>
      </c>
      <c r="AB798" s="146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30"/>
      <c r="B799" s="3" t="s">
        <v>277</v>
      </c>
      <c r="C799" s="29"/>
      <c r="D799" s="13">
        <v>-8.4225733199313368E-2</v>
      </c>
      <c r="E799" s="13">
        <v>3.8566054454412857E-2</v>
      </c>
      <c r="F799" s="13">
        <v>-0.10488229560835138</v>
      </c>
      <c r="G799" s="13">
        <v>-1.0268386103070015E-2</v>
      </c>
      <c r="H799" s="13">
        <v>-2.5698806373705585E-2</v>
      </c>
      <c r="I799" s="13">
        <v>7.5812108408559453E-3</v>
      </c>
      <c r="J799" s="13">
        <v>3.282812045190231E-2</v>
      </c>
      <c r="K799" s="13">
        <v>6.3812964065459221E-2</v>
      </c>
      <c r="L799" s="13">
        <v>6.433624040353747E-3</v>
      </c>
      <c r="M799" s="13">
        <v>9.9388154881024926E-2</v>
      </c>
      <c r="N799" s="13">
        <v>-1.307535156818207E-2</v>
      </c>
      <c r="O799" s="13">
        <v>-1.8813285570692839E-2</v>
      </c>
      <c r="P799" s="13">
        <v>-4.5207781982241513E-2</v>
      </c>
      <c r="Q799" s="13">
        <v>5.2860372398515487E-3</v>
      </c>
      <c r="R799" s="13">
        <v>-4.0617434780233053E-2</v>
      </c>
      <c r="S799" s="13">
        <v>2.2499839247383191E-2</v>
      </c>
      <c r="T799" s="13">
        <v>-4.3166581964363182E-2</v>
      </c>
      <c r="U799" s="13">
        <v>3.6794157191486487E-3</v>
      </c>
      <c r="V799" s="13">
        <v>-3.258432717671822E-2</v>
      </c>
      <c r="W799" s="13">
        <v>3.1680533651400333E-2</v>
      </c>
      <c r="X799" s="13">
        <v>3.5123294052906484E-2</v>
      </c>
      <c r="Y799" s="13">
        <v>-9.1150991581000484E-3</v>
      </c>
      <c r="Z799" s="13">
        <v>-0.10869343137281906</v>
      </c>
      <c r="AA799" s="13">
        <v>-1.7665698770190641E-2</v>
      </c>
      <c r="AB799" s="146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30"/>
      <c r="B800" s="46" t="s">
        <v>278</v>
      </c>
      <c r="C800" s="47"/>
      <c r="D800" s="45">
        <v>1.61</v>
      </c>
      <c r="E800" s="45">
        <v>1.02</v>
      </c>
      <c r="F800" s="45" t="s">
        <v>279</v>
      </c>
      <c r="G800" s="45">
        <v>0.02</v>
      </c>
      <c r="H800" s="45">
        <v>0.35</v>
      </c>
      <c r="I800" s="45">
        <v>0.36</v>
      </c>
      <c r="J800" s="45">
        <v>0.9</v>
      </c>
      <c r="K800" s="45">
        <v>1.56</v>
      </c>
      <c r="L800" s="45">
        <v>0.33</v>
      </c>
      <c r="M800" s="45">
        <v>2.3199999999999998</v>
      </c>
      <c r="N800" s="45">
        <v>0.08</v>
      </c>
      <c r="O800" s="45">
        <v>0.21</v>
      </c>
      <c r="P800" s="45">
        <v>0.77</v>
      </c>
      <c r="Q800" s="45">
        <v>0.31</v>
      </c>
      <c r="R800" s="45">
        <v>0.67</v>
      </c>
      <c r="S800" s="45">
        <v>0.68</v>
      </c>
      <c r="T800" s="45">
        <v>0.73</v>
      </c>
      <c r="U800" s="45">
        <v>0.27</v>
      </c>
      <c r="V800" s="45">
        <v>0.5</v>
      </c>
      <c r="W800" s="45">
        <v>0.87</v>
      </c>
      <c r="X800" s="45">
        <v>0.95</v>
      </c>
      <c r="Y800" s="45">
        <v>0</v>
      </c>
      <c r="Z800" s="45">
        <v>2.13</v>
      </c>
      <c r="AA800" s="45">
        <v>0.18</v>
      </c>
      <c r="AB800" s="146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B801" s="31" t="s">
        <v>333</v>
      </c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BM801" s="55"/>
    </row>
    <row r="802" spans="1:65">
      <c r="BM802" s="55"/>
    </row>
    <row r="803" spans="1:65" ht="15">
      <c r="B803" s="8" t="s">
        <v>558</v>
      </c>
      <c r="BM803" s="28" t="s">
        <v>317</v>
      </c>
    </row>
    <row r="804" spans="1:65" ht="15">
      <c r="A804" s="25" t="s">
        <v>61</v>
      </c>
      <c r="B804" s="18" t="s">
        <v>110</v>
      </c>
      <c r="C804" s="15" t="s">
        <v>111</v>
      </c>
      <c r="D804" s="16" t="s">
        <v>237</v>
      </c>
      <c r="E804" s="17" t="s">
        <v>237</v>
      </c>
      <c r="F804" s="17" t="s">
        <v>237</v>
      </c>
      <c r="G804" s="17" t="s">
        <v>237</v>
      </c>
      <c r="H804" s="17" t="s">
        <v>237</v>
      </c>
      <c r="I804" s="17" t="s">
        <v>237</v>
      </c>
      <c r="J804" s="17" t="s">
        <v>237</v>
      </c>
      <c r="K804" s="17" t="s">
        <v>237</v>
      </c>
      <c r="L804" s="17" t="s">
        <v>237</v>
      </c>
      <c r="M804" s="17" t="s">
        <v>237</v>
      </c>
      <c r="N804" s="17" t="s">
        <v>237</v>
      </c>
      <c r="O804" s="17" t="s">
        <v>237</v>
      </c>
      <c r="P804" s="17" t="s">
        <v>237</v>
      </c>
      <c r="Q804" s="17" t="s">
        <v>237</v>
      </c>
      <c r="R804" s="17" t="s">
        <v>237</v>
      </c>
      <c r="S804" s="17" t="s">
        <v>237</v>
      </c>
      <c r="T804" s="17" t="s">
        <v>237</v>
      </c>
      <c r="U804" s="17" t="s">
        <v>237</v>
      </c>
      <c r="V804" s="17" t="s">
        <v>237</v>
      </c>
      <c r="W804" s="17" t="s">
        <v>237</v>
      </c>
      <c r="X804" s="146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1</v>
      </c>
    </row>
    <row r="805" spans="1:65">
      <c r="A805" s="30"/>
      <c r="B805" s="19" t="s">
        <v>238</v>
      </c>
      <c r="C805" s="9" t="s">
        <v>238</v>
      </c>
      <c r="D805" s="144" t="s">
        <v>240</v>
      </c>
      <c r="E805" s="145" t="s">
        <v>241</v>
      </c>
      <c r="F805" s="145" t="s">
        <v>242</v>
      </c>
      <c r="G805" s="145" t="s">
        <v>243</v>
      </c>
      <c r="H805" s="145" t="s">
        <v>244</v>
      </c>
      <c r="I805" s="145" t="s">
        <v>245</v>
      </c>
      <c r="J805" s="145" t="s">
        <v>246</v>
      </c>
      <c r="K805" s="145" t="s">
        <v>247</v>
      </c>
      <c r="L805" s="145" t="s">
        <v>248</v>
      </c>
      <c r="M805" s="145" t="s">
        <v>249</v>
      </c>
      <c r="N805" s="145" t="s">
        <v>250</v>
      </c>
      <c r="O805" s="145" t="s">
        <v>251</v>
      </c>
      <c r="P805" s="145" t="s">
        <v>252</v>
      </c>
      <c r="Q805" s="145" t="s">
        <v>253</v>
      </c>
      <c r="R805" s="145" t="s">
        <v>254</v>
      </c>
      <c r="S805" s="145" t="s">
        <v>255</v>
      </c>
      <c r="T805" s="145" t="s">
        <v>257</v>
      </c>
      <c r="U805" s="145" t="s">
        <v>258</v>
      </c>
      <c r="V805" s="145" t="s">
        <v>261</v>
      </c>
      <c r="W805" s="145" t="s">
        <v>267</v>
      </c>
      <c r="X805" s="146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 t="s">
        <v>3</v>
      </c>
    </row>
    <row r="806" spans="1:65">
      <c r="A806" s="30"/>
      <c r="B806" s="19"/>
      <c r="C806" s="9"/>
      <c r="D806" s="10" t="s">
        <v>318</v>
      </c>
      <c r="E806" s="11" t="s">
        <v>318</v>
      </c>
      <c r="F806" s="11" t="s">
        <v>319</v>
      </c>
      <c r="G806" s="11" t="s">
        <v>115</v>
      </c>
      <c r="H806" s="11" t="s">
        <v>319</v>
      </c>
      <c r="I806" s="11" t="s">
        <v>319</v>
      </c>
      <c r="J806" s="11" t="s">
        <v>319</v>
      </c>
      <c r="K806" s="11" t="s">
        <v>318</v>
      </c>
      <c r="L806" s="11" t="s">
        <v>319</v>
      </c>
      <c r="M806" s="11" t="s">
        <v>318</v>
      </c>
      <c r="N806" s="11" t="s">
        <v>318</v>
      </c>
      <c r="O806" s="11" t="s">
        <v>319</v>
      </c>
      <c r="P806" s="11" t="s">
        <v>319</v>
      </c>
      <c r="Q806" s="11" t="s">
        <v>319</v>
      </c>
      <c r="R806" s="11" t="s">
        <v>318</v>
      </c>
      <c r="S806" s="11" t="s">
        <v>318</v>
      </c>
      <c r="T806" s="11" t="s">
        <v>318</v>
      </c>
      <c r="U806" s="11" t="s">
        <v>318</v>
      </c>
      <c r="V806" s="11" t="s">
        <v>319</v>
      </c>
      <c r="W806" s="11" t="s">
        <v>318</v>
      </c>
      <c r="X806" s="146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2</v>
      </c>
    </row>
    <row r="807" spans="1:65">
      <c r="A807" s="30"/>
      <c r="B807" s="19"/>
      <c r="C807" s="9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146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2</v>
      </c>
    </row>
    <row r="808" spans="1:65">
      <c r="A808" s="30"/>
      <c r="B808" s="18">
        <v>1</v>
      </c>
      <c r="C808" s="14">
        <v>1</v>
      </c>
      <c r="D808" s="141" t="s">
        <v>102</v>
      </c>
      <c r="E808" s="22">
        <v>1</v>
      </c>
      <c r="F808" s="141">
        <v>2</v>
      </c>
      <c r="G808" s="141" t="s">
        <v>102</v>
      </c>
      <c r="H808" s="22">
        <v>0.9</v>
      </c>
      <c r="I808" s="22">
        <v>1</v>
      </c>
      <c r="J808" s="141">
        <v>2.27</v>
      </c>
      <c r="K808" s="141" t="s">
        <v>101</v>
      </c>
      <c r="L808" s="141" t="s">
        <v>328</v>
      </c>
      <c r="M808" s="22">
        <v>1</v>
      </c>
      <c r="N808" s="22">
        <v>1</v>
      </c>
      <c r="O808" s="22">
        <v>0.6</v>
      </c>
      <c r="P808" s="22">
        <v>0.4</v>
      </c>
      <c r="Q808" s="141" t="s">
        <v>101</v>
      </c>
      <c r="R808" s="141" t="s">
        <v>102</v>
      </c>
      <c r="S808" s="22">
        <v>0.5</v>
      </c>
      <c r="T808" s="147">
        <v>1.23</v>
      </c>
      <c r="U808" s="22">
        <v>1</v>
      </c>
      <c r="V808" s="141" t="s">
        <v>334</v>
      </c>
      <c r="W808" s="141" t="s">
        <v>101</v>
      </c>
      <c r="X808" s="146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1</v>
      </c>
    </row>
    <row r="809" spans="1:65">
      <c r="A809" s="30"/>
      <c r="B809" s="19">
        <v>1</v>
      </c>
      <c r="C809" s="9">
        <v>2</v>
      </c>
      <c r="D809" s="142" t="s">
        <v>102</v>
      </c>
      <c r="E809" s="11">
        <v>1</v>
      </c>
      <c r="F809" s="142">
        <v>2</v>
      </c>
      <c r="G809" s="142" t="s">
        <v>102</v>
      </c>
      <c r="H809" s="11">
        <v>0.9</v>
      </c>
      <c r="I809" s="142" t="s">
        <v>101</v>
      </c>
      <c r="J809" s="142">
        <v>1.96</v>
      </c>
      <c r="K809" s="142" t="s">
        <v>101</v>
      </c>
      <c r="L809" s="142" t="s">
        <v>328</v>
      </c>
      <c r="M809" s="11">
        <v>1</v>
      </c>
      <c r="N809" s="11">
        <v>1</v>
      </c>
      <c r="O809" s="11">
        <v>0.7</v>
      </c>
      <c r="P809" s="11">
        <v>0.6</v>
      </c>
      <c r="Q809" s="142" t="s">
        <v>101</v>
      </c>
      <c r="R809" s="142" t="s">
        <v>102</v>
      </c>
      <c r="S809" s="11">
        <v>0.6</v>
      </c>
      <c r="T809" s="11">
        <v>0.86</v>
      </c>
      <c r="U809" s="11">
        <v>1</v>
      </c>
      <c r="V809" s="142" t="s">
        <v>334</v>
      </c>
      <c r="W809" s="142" t="s">
        <v>101</v>
      </c>
      <c r="X809" s="146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4</v>
      </c>
    </row>
    <row r="810" spans="1:65">
      <c r="A810" s="30"/>
      <c r="B810" s="19">
        <v>1</v>
      </c>
      <c r="C810" s="9">
        <v>3</v>
      </c>
      <c r="D810" s="142" t="s">
        <v>102</v>
      </c>
      <c r="E810" s="11">
        <v>1</v>
      </c>
      <c r="F810" s="142">
        <v>2</v>
      </c>
      <c r="G810" s="142" t="s">
        <v>102</v>
      </c>
      <c r="H810" s="11">
        <v>0.7</v>
      </c>
      <c r="I810" s="142" t="s">
        <v>101</v>
      </c>
      <c r="J810" s="142">
        <v>2.2999999999999998</v>
      </c>
      <c r="K810" s="142" t="s">
        <v>101</v>
      </c>
      <c r="L810" s="142" t="s">
        <v>328</v>
      </c>
      <c r="M810" s="11">
        <v>1</v>
      </c>
      <c r="N810" s="11">
        <v>1</v>
      </c>
      <c r="O810" s="11">
        <v>0.4</v>
      </c>
      <c r="P810" s="11">
        <v>0.6</v>
      </c>
      <c r="Q810" s="142" t="s">
        <v>101</v>
      </c>
      <c r="R810" s="142" t="s">
        <v>102</v>
      </c>
      <c r="S810" s="142" t="s">
        <v>335</v>
      </c>
      <c r="T810" s="11">
        <v>0.86</v>
      </c>
      <c r="U810" s="11">
        <v>1</v>
      </c>
      <c r="V810" s="142" t="s">
        <v>334</v>
      </c>
      <c r="W810" s="142" t="s">
        <v>101</v>
      </c>
      <c r="X810" s="146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16</v>
      </c>
    </row>
    <row r="811" spans="1:65">
      <c r="A811" s="30"/>
      <c r="B811" s="19">
        <v>1</v>
      </c>
      <c r="C811" s="9">
        <v>4</v>
      </c>
      <c r="D811" s="142" t="s">
        <v>102</v>
      </c>
      <c r="E811" s="142" t="s">
        <v>101</v>
      </c>
      <c r="F811" s="142">
        <v>2</v>
      </c>
      <c r="G811" s="142" t="s">
        <v>102</v>
      </c>
      <c r="H811" s="142" t="s">
        <v>328</v>
      </c>
      <c r="I811" s="11">
        <v>1</v>
      </c>
      <c r="J811" s="142">
        <v>2.67</v>
      </c>
      <c r="K811" s="142" t="s">
        <v>101</v>
      </c>
      <c r="L811" s="142" t="s">
        <v>328</v>
      </c>
      <c r="M811" s="142" t="s">
        <v>101</v>
      </c>
      <c r="N811" s="11">
        <v>1</v>
      </c>
      <c r="O811" s="11">
        <v>0.6</v>
      </c>
      <c r="P811" s="11">
        <v>0.8</v>
      </c>
      <c r="Q811" s="142" t="s">
        <v>101</v>
      </c>
      <c r="R811" s="142" t="s">
        <v>102</v>
      </c>
      <c r="S811" s="11">
        <v>0.5</v>
      </c>
      <c r="T811" s="11">
        <v>0.93</v>
      </c>
      <c r="U811" s="11">
        <v>1</v>
      </c>
      <c r="V811" s="142" t="s">
        <v>334</v>
      </c>
      <c r="W811" s="142" t="s">
        <v>101</v>
      </c>
      <c r="X811" s="146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0.83746666666666703</v>
      </c>
    </row>
    <row r="812" spans="1:65">
      <c r="A812" s="30"/>
      <c r="B812" s="19">
        <v>1</v>
      </c>
      <c r="C812" s="9">
        <v>5</v>
      </c>
      <c r="D812" s="142" t="s">
        <v>102</v>
      </c>
      <c r="E812" s="11">
        <v>1</v>
      </c>
      <c r="F812" s="142">
        <v>2</v>
      </c>
      <c r="G812" s="142" t="s">
        <v>102</v>
      </c>
      <c r="H812" s="11">
        <v>0.8</v>
      </c>
      <c r="I812" s="142" t="s">
        <v>101</v>
      </c>
      <c r="J812" s="142">
        <v>2.48</v>
      </c>
      <c r="K812" s="142" t="s">
        <v>101</v>
      </c>
      <c r="L812" s="142" t="s">
        <v>328</v>
      </c>
      <c r="M812" s="11">
        <v>1</v>
      </c>
      <c r="N812" s="11">
        <v>1</v>
      </c>
      <c r="O812" s="11">
        <v>0.5</v>
      </c>
      <c r="P812" s="11">
        <v>0.6</v>
      </c>
      <c r="Q812" s="142" t="s">
        <v>101</v>
      </c>
      <c r="R812" s="142" t="s">
        <v>102</v>
      </c>
      <c r="S812" s="11">
        <v>0.6</v>
      </c>
      <c r="T812" s="11">
        <v>0.82</v>
      </c>
      <c r="U812" s="11">
        <v>1</v>
      </c>
      <c r="V812" s="142" t="s">
        <v>334</v>
      </c>
      <c r="W812" s="142" t="s">
        <v>101</v>
      </c>
      <c r="X812" s="146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10</v>
      </c>
    </row>
    <row r="813" spans="1:65">
      <c r="A813" s="30"/>
      <c r="B813" s="19">
        <v>1</v>
      </c>
      <c r="C813" s="9">
        <v>6</v>
      </c>
      <c r="D813" s="142" t="s">
        <v>102</v>
      </c>
      <c r="E813" s="142" t="s">
        <v>101</v>
      </c>
      <c r="F813" s="142">
        <v>2</v>
      </c>
      <c r="G813" s="142" t="s">
        <v>102</v>
      </c>
      <c r="H813" s="11">
        <v>0.7</v>
      </c>
      <c r="I813" s="142" t="s">
        <v>101</v>
      </c>
      <c r="J813" s="142">
        <v>2.93</v>
      </c>
      <c r="K813" s="142" t="s">
        <v>101</v>
      </c>
      <c r="L813" s="142" t="s">
        <v>328</v>
      </c>
      <c r="M813" s="11">
        <v>1</v>
      </c>
      <c r="N813" s="11">
        <v>1</v>
      </c>
      <c r="O813" s="11">
        <v>0.6</v>
      </c>
      <c r="P813" s="148">
        <v>1.3</v>
      </c>
      <c r="Q813" s="142" t="s">
        <v>101</v>
      </c>
      <c r="R813" s="142" t="s">
        <v>102</v>
      </c>
      <c r="S813" s="11">
        <v>0.5</v>
      </c>
      <c r="T813" s="11">
        <v>0.87</v>
      </c>
      <c r="U813" s="11">
        <v>1</v>
      </c>
      <c r="V813" s="142" t="s">
        <v>334</v>
      </c>
      <c r="W813" s="142" t="s">
        <v>101</v>
      </c>
      <c r="X813" s="146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30"/>
      <c r="B814" s="20" t="s">
        <v>274</v>
      </c>
      <c r="C814" s="12"/>
      <c r="D814" s="23" t="s">
        <v>740</v>
      </c>
      <c r="E814" s="23">
        <v>1</v>
      </c>
      <c r="F814" s="23">
        <v>2</v>
      </c>
      <c r="G814" s="23" t="s">
        <v>740</v>
      </c>
      <c r="H814" s="23">
        <v>0.8</v>
      </c>
      <c r="I814" s="23">
        <v>1</v>
      </c>
      <c r="J814" s="23">
        <v>2.4350000000000001</v>
      </c>
      <c r="K814" s="23" t="s">
        <v>740</v>
      </c>
      <c r="L814" s="23" t="s">
        <v>740</v>
      </c>
      <c r="M814" s="23">
        <v>1</v>
      </c>
      <c r="N814" s="23">
        <v>1</v>
      </c>
      <c r="O814" s="23">
        <v>0.56666666666666665</v>
      </c>
      <c r="P814" s="23">
        <v>0.71666666666666679</v>
      </c>
      <c r="Q814" s="23" t="s">
        <v>740</v>
      </c>
      <c r="R814" s="23" t="s">
        <v>740</v>
      </c>
      <c r="S814" s="23">
        <v>0.54</v>
      </c>
      <c r="T814" s="23">
        <v>0.92833333333333334</v>
      </c>
      <c r="U814" s="23">
        <v>1</v>
      </c>
      <c r="V814" s="23" t="s">
        <v>740</v>
      </c>
      <c r="W814" s="23" t="s">
        <v>740</v>
      </c>
      <c r="X814" s="146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30"/>
      <c r="B815" s="3" t="s">
        <v>275</v>
      </c>
      <c r="C815" s="29"/>
      <c r="D815" s="11" t="s">
        <v>740</v>
      </c>
      <c r="E815" s="11">
        <v>1</v>
      </c>
      <c r="F815" s="11">
        <v>2</v>
      </c>
      <c r="G815" s="11" t="s">
        <v>740</v>
      </c>
      <c r="H815" s="11">
        <v>0.8</v>
      </c>
      <c r="I815" s="11">
        <v>1</v>
      </c>
      <c r="J815" s="11">
        <v>2.3899999999999997</v>
      </c>
      <c r="K815" s="11" t="s">
        <v>740</v>
      </c>
      <c r="L815" s="11" t="s">
        <v>740</v>
      </c>
      <c r="M815" s="11">
        <v>1</v>
      </c>
      <c r="N815" s="11">
        <v>1</v>
      </c>
      <c r="O815" s="11">
        <v>0.6</v>
      </c>
      <c r="P815" s="11">
        <v>0.6</v>
      </c>
      <c r="Q815" s="11" t="s">
        <v>740</v>
      </c>
      <c r="R815" s="11" t="s">
        <v>740</v>
      </c>
      <c r="S815" s="11">
        <v>0.5</v>
      </c>
      <c r="T815" s="11">
        <v>0.86499999999999999</v>
      </c>
      <c r="U815" s="11">
        <v>1</v>
      </c>
      <c r="V815" s="11" t="s">
        <v>740</v>
      </c>
      <c r="W815" s="11" t="s">
        <v>740</v>
      </c>
      <c r="X815" s="146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30"/>
      <c r="B816" s="3" t="s">
        <v>276</v>
      </c>
      <c r="C816" s="29"/>
      <c r="D816" s="24" t="s">
        <v>740</v>
      </c>
      <c r="E816" s="24">
        <v>0</v>
      </c>
      <c r="F816" s="24">
        <v>0</v>
      </c>
      <c r="G816" s="24" t="s">
        <v>740</v>
      </c>
      <c r="H816" s="24">
        <v>9.9999999999999492E-2</v>
      </c>
      <c r="I816" s="24">
        <v>0</v>
      </c>
      <c r="J816" s="24">
        <v>0.33862959114643387</v>
      </c>
      <c r="K816" s="24" t="s">
        <v>740</v>
      </c>
      <c r="L816" s="24" t="s">
        <v>740</v>
      </c>
      <c r="M816" s="24">
        <v>0</v>
      </c>
      <c r="N816" s="24">
        <v>0</v>
      </c>
      <c r="O816" s="24">
        <v>0.10327955589886413</v>
      </c>
      <c r="P816" s="24">
        <v>0.31251666622224578</v>
      </c>
      <c r="Q816" s="24" t="s">
        <v>740</v>
      </c>
      <c r="R816" s="24" t="s">
        <v>740</v>
      </c>
      <c r="S816" s="24">
        <v>5.4772255750516599E-2</v>
      </c>
      <c r="T816" s="24">
        <v>0.15197587527850118</v>
      </c>
      <c r="U816" s="24">
        <v>0</v>
      </c>
      <c r="V816" s="24" t="s">
        <v>740</v>
      </c>
      <c r="W816" s="24" t="s">
        <v>740</v>
      </c>
      <c r="X816" s="146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3" t="s">
        <v>86</v>
      </c>
      <c r="C817" s="29"/>
      <c r="D817" s="13" t="s">
        <v>740</v>
      </c>
      <c r="E817" s="13">
        <v>0</v>
      </c>
      <c r="F817" s="13">
        <v>0</v>
      </c>
      <c r="G817" s="13" t="s">
        <v>740</v>
      </c>
      <c r="H817" s="13">
        <v>0.12499999999999936</v>
      </c>
      <c r="I817" s="13">
        <v>0</v>
      </c>
      <c r="J817" s="13">
        <v>0.13906759389997284</v>
      </c>
      <c r="K817" s="13" t="s">
        <v>740</v>
      </c>
      <c r="L817" s="13" t="s">
        <v>740</v>
      </c>
      <c r="M817" s="13">
        <v>0</v>
      </c>
      <c r="N817" s="13">
        <v>0</v>
      </c>
      <c r="O817" s="13">
        <v>0.18225803982152494</v>
      </c>
      <c r="P817" s="13">
        <v>0.4360697668217382</v>
      </c>
      <c r="Q817" s="13" t="s">
        <v>740</v>
      </c>
      <c r="R817" s="13" t="s">
        <v>740</v>
      </c>
      <c r="S817" s="13">
        <v>0.10143010324169741</v>
      </c>
      <c r="T817" s="13">
        <v>0.16370830371113232</v>
      </c>
      <c r="U817" s="13">
        <v>0</v>
      </c>
      <c r="V817" s="13" t="s">
        <v>740</v>
      </c>
      <c r="W817" s="13" t="s">
        <v>740</v>
      </c>
      <c r="X817" s="146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3" t="s">
        <v>277</v>
      </c>
      <c r="C818" s="29"/>
      <c r="D818" s="13" t="s">
        <v>740</v>
      </c>
      <c r="E818" s="13">
        <v>0.19407737621397825</v>
      </c>
      <c r="F818" s="13">
        <v>1.3881547524279565</v>
      </c>
      <c r="G818" s="13" t="s">
        <v>740</v>
      </c>
      <c r="H818" s="13">
        <v>-4.4738099028817424E-2</v>
      </c>
      <c r="I818" s="13">
        <v>0.19407737621397825</v>
      </c>
      <c r="J818" s="13">
        <v>1.9075784110810368</v>
      </c>
      <c r="K818" s="13" t="s">
        <v>740</v>
      </c>
      <c r="L818" s="13" t="s">
        <v>740</v>
      </c>
      <c r="M818" s="13">
        <v>0.19407737621397825</v>
      </c>
      <c r="N818" s="13">
        <v>0.19407737621397825</v>
      </c>
      <c r="O818" s="13">
        <v>-0.32335615347874569</v>
      </c>
      <c r="P818" s="13">
        <v>-0.1442445470466488</v>
      </c>
      <c r="Q818" s="13" t="s">
        <v>740</v>
      </c>
      <c r="R818" s="13" t="s">
        <v>740</v>
      </c>
      <c r="S818" s="13">
        <v>-0.35519821684445174</v>
      </c>
      <c r="T818" s="13">
        <v>0.10850183091864296</v>
      </c>
      <c r="U818" s="13">
        <v>0.19407737621397825</v>
      </c>
      <c r="V818" s="13" t="s">
        <v>740</v>
      </c>
      <c r="W818" s="13" t="s">
        <v>740</v>
      </c>
      <c r="X818" s="146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46" t="s">
        <v>278</v>
      </c>
      <c r="C819" s="47"/>
      <c r="D819" s="45">
        <v>0.67</v>
      </c>
      <c r="E819" s="45">
        <v>0.13</v>
      </c>
      <c r="F819" s="45">
        <v>3.91</v>
      </c>
      <c r="G819" s="45">
        <v>0.67</v>
      </c>
      <c r="H819" s="45">
        <v>0.27</v>
      </c>
      <c r="I819" s="45">
        <v>0.4</v>
      </c>
      <c r="J819" s="45">
        <v>5.32</v>
      </c>
      <c r="K819" s="45">
        <v>0.94</v>
      </c>
      <c r="L819" s="45">
        <v>1.75</v>
      </c>
      <c r="M819" s="45">
        <v>0.4</v>
      </c>
      <c r="N819" s="45">
        <v>0.67</v>
      </c>
      <c r="O819" s="45">
        <v>0.73</v>
      </c>
      <c r="P819" s="45">
        <v>0.24</v>
      </c>
      <c r="Q819" s="45">
        <v>0.94</v>
      </c>
      <c r="R819" s="45">
        <v>0.67</v>
      </c>
      <c r="S819" s="45">
        <v>1.02</v>
      </c>
      <c r="T819" s="45">
        <v>0.44</v>
      </c>
      <c r="U819" s="45">
        <v>0.67</v>
      </c>
      <c r="V819" s="45">
        <v>0.13</v>
      </c>
      <c r="W819" s="45">
        <v>0.94</v>
      </c>
      <c r="X819" s="146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B820" s="31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BM820" s="55"/>
    </row>
    <row r="821" spans="1:65" ht="15">
      <c r="B821" s="8" t="s">
        <v>559</v>
      </c>
      <c r="BM821" s="28" t="s">
        <v>66</v>
      </c>
    </row>
    <row r="822" spans="1:65" ht="15">
      <c r="A822" s="25" t="s">
        <v>12</v>
      </c>
      <c r="B822" s="18" t="s">
        <v>110</v>
      </c>
      <c r="C822" s="15" t="s">
        <v>111</v>
      </c>
      <c r="D822" s="16" t="s">
        <v>237</v>
      </c>
      <c r="E822" s="17" t="s">
        <v>237</v>
      </c>
      <c r="F822" s="17" t="s">
        <v>237</v>
      </c>
      <c r="G822" s="17" t="s">
        <v>237</v>
      </c>
      <c r="H822" s="17" t="s">
        <v>237</v>
      </c>
      <c r="I822" s="17" t="s">
        <v>237</v>
      </c>
      <c r="J822" s="17" t="s">
        <v>237</v>
      </c>
      <c r="K822" s="17" t="s">
        <v>237</v>
      </c>
      <c r="L822" s="17" t="s">
        <v>237</v>
      </c>
      <c r="M822" s="17" t="s">
        <v>237</v>
      </c>
      <c r="N822" s="146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1</v>
      </c>
    </row>
    <row r="823" spans="1:65">
      <c r="A823" s="30"/>
      <c r="B823" s="19" t="s">
        <v>238</v>
      </c>
      <c r="C823" s="9" t="s">
        <v>238</v>
      </c>
      <c r="D823" s="144" t="s">
        <v>244</v>
      </c>
      <c r="E823" s="145" t="s">
        <v>246</v>
      </c>
      <c r="F823" s="145" t="s">
        <v>251</v>
      </c>
      <c r="G823" s="145" t="s">
        <v>252</v>
      </c>
      <c r="H823" s="145" t="s">
        <v>253</v>
      </c>
      <c r="I823" s="145" t="s">
        <v>255</v>
      </c>
      <c r="J823" s="145" t="s">
        <v>256</v>
      </c>
      <c r="K823" s="145" t="s">
        <v>257</v>
      </c>
      <c r="L823" s="145" t="s">
        <v>259</v>
      </c>
      <c r="M823" s="145" t="s">
        <v>261</v>
      </c>
      <c r="N823" s="146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 t="s">
        <v>3</v>
      </c>
    </row>
    <row r="824" spans="1:65">
      <c r="A824" s="30"/>
      <c r="B824" s="19"/>
      <c r="C824" s="9"/>
      <c r="D824" s="10" t="s">
        <v>319</v>
      </c>
      <c r="E824" s="11" t="s">
        <v>319</v>
      </c>
      <c r="F824" s="11" t="s">
        <v>319</v>
      </c>
      <c r="G824" s="11" t="s">
        <v>319</v>
      </c>
      <c r="H824" s="11" t="s">
        <v>319</v>
      </c>
      <c r="I824" s="11" t="s">
        <v>318</v>
      </c>
      <c r="J824" s="11" t="s">
        <v>319</v>
      </c>
      <c r="K824" s="11" t="s">
        <v>318</v>
      </c>
      <c r="L824" s="11" t="s">
        <v>319</v>
      </c>
      <c r="M824" s="11" t="s">
        <v>319</v>
      </c>
      <c r="N824" s="146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2</v>
      </c>
    </row>
    <row r="825" spans="1:65">
      <c r="A825" s="30"/>
      <c r="B825" s="19"/>
      <c r="C825" s="9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146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3</v>
      </c>
    </row>
    <row r="826" spans="1:65">
      <c r="A826" s="30"/>
      <c r="B826" s="18">
        <v>1</v>
      </c>
      <c r="C826" s="14">
        <v>1</v>
      </c>
      <c r="D826" s="22">
        <v>6.61</v>
      </c>
      <c r="E826" s="22">
        <v>6.44</v>
      </c>
      <c r="F826" s="22">
        <v>6.5</v>
      </c>
      <c r="G826" s="22">
        <v>6.6</v>
      </c>
      <c r="H826" s="22">
        <v>6.18</v>
      </c>
      <c r="I826" s="22">
        <v>6.63</v>
      </c>
      <c r="J826" s="22">
        <v>6.7134799999999997</v>
      </c>
      <c r="K826" s="22">
        <v>6.29</v>
      </c>
      <c r="L826" s="22">
        <v>6.5</v>
      </c>
      <c r="M826" s="22">
        <v>6.5221056070983288</v>
      </c>
      <c r="N826" s="146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1</v>
      </c>
    </row>
    <row r="827" spans="1:65">
      <c r="A827" s="30"/>
      <c r="B827" s="19">
        <v>1</v>
      </c>
      <c r="C827" s="9">
        <v>2</v>
      </c>
      <c r="D827" s="11">
        <v>6.66</v>
      </c>
      <c r="E827" s="11">
        <v>6.55</v>
      </c>
      <c r="F827" s="11">
        <v>6.7</v>
      </c>
      <c r="G827" s="11">
        <v>6</v>
      </c>
      <c r="H827" s="11">
        <v>6.28</v>
      </c>
      <c r="I827" s="11">
        <v>6.62</v>
      </c>
      <c r="J827" s="11">
        <v>6.6188399999999996</v>
      </c>
      <c r="K827" s="11">
        <v>6.41</v>
      </c>
      <c r="L827" s="11">
        <v>6.3</v>
      </c>
      <c r="M827" s="11">
        <v>6.7332631339079203</v>
      </c>
      <c r="N827" s="146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36</v>
      </c>
    </row>
    <row r="828" spans="1:65">
      <c r="A828" s="30"/>
      <c r="B828" s="19">
        <v>1</v>
      </c>
      <c r="C828" s="9">
        <v>3</v>
      </c>
      <c r="D828" s="11">
        <v>6.9</v>
      </c>
      <c r="E828" s="11">
        <v>7</v>
      </c>
      <c r="F828" s="11">
        <v>6.6</v>
      </c>
      <c r="G828" s="11">
        <v>6.7</v>
      </c>
      <c r="H828" s="11">
        <v>6.43</v>
      </c>
      <c r="I828" s="11">
        <v>6.23</v>
      </c>
      <c r="J828" s="11">
        <v>6.7186000000000003</v>
      </c>
      <c r="K828" s="11">
        <v>6.38</v>
      </c>
      <c r="L828" s="11">
        <v>6.4</v>
      </c>
      <c r="M828" s="11">
        <v>6.5781526315610046</v>
      </c>
      <c r="N828" s="146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16</v>
      </c>
    </row>
    <row r="829" spans="1:65">
      <c r="A829" s="30"/>
      <c r="B829" s="19">
        <v>1</v>
      </c>
      <c r="C829" s="9">
        <v>4</v>
      </c>
      <c r="D829" s="11">
        <v>6.73</v>
      </c>
      <c r="E829" s="11">
        <v>7</v>
      </c>
      <c r="F829" s="11">
        <v>6.6</v>
      </c>
      <c r="G829" s="11">
        <v>6.4</v>
      </c>
      <c r="H829" s="11">
        <v>6.19</v>
      </c>
      <c r="I829" s="11">
        <v>6.88</v>
      </c>
      <c r="J829" s="11">
        <v>6.6454000000000004</v>
      </c>
      <c r="K829" s="11">
        <v>6.59</v>
      </c>
      <c r="L829" s="11">
        <v>6.5</v>
      </c>
      <c r="M829" s="11">
        <v>6.5137398712205998</v>
      </c>
      <c r="N829" s="146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6.5208886034327591</v>
      </c>
    </row>
    <row r="830" spans="1:65">
      <c r="A830" s="30"/>
      <c r="B830" s="19">
        <v>1</v>
      </c>
      <c r="C830" s="9">
        <v>5</v>
      </c>
      <c r="D830" s="11">
        <v>6.63</v>
      </c>
      <c r="E830" s="11">
        <v>7.06</v>
      </c>
      <c r="F830" s="11">
        <v>6.4</v>
      </c>
      <c r="G830" s="11">
        <v>6.2</v>
      </c>
      <c r="H830" s="11">
        <v>6.27</v>
      </c>
      <c r="I830" s="11">
        <v>6.79</v>
      </c>
      <c r="J830" s="11">
        <v>6.6390799999999999</v>
      </c>
      <c r="K830" s="11">
        <v>6.02</v>
      </c>
      <c r="L830" s="11">
        <v>6.4</v>
      </c>
      <c r="M830" s="11">
        <v>6.6013086937532801</v>
      </c>
      <c r="N830" s="146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56</v>
      </c>
    </row>
    <row r="831" spans="1:65">
      <c r="A831" s="30"/>
      <c r="B831" s="19">
        <v>1</v>
      </c>
      <c r="C831" s="9">
        <v>6</v>
      </c>
      <c r="D831" s="148">
        <v>7.24</v>
      </c>
      <c r="E831" s="11">
        <v>6.13</v>
      </c>
      <c r="F831" s="11">
        <v>6.4</v>
      </c>
      <c r="G831" s="11">
        <v>6.1</v>
      </c>
      <c r="H831" s="11">
        <v>6.54</v>
      </c>
      <c r="I831" s="11">
        <v>6.57</v>
      </c>
      <c r="J831" s="11">
        <v>6.6311600000000004</v>
      </c>
      <c r="K831" s="11">
        <v>6.3</v>
      </c>
      <c r="L831" s="11">
        <v>6.6</v>
      </c>
      <c r="M831" s="11">
        <v>6.4221862684244257</v>
      </c>
      <c r="N831" s="146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20" t="s">
        <v>274</v>
      </c>
      <c r="C832" s="12"/>
      <c r="D832" s="23">
        <v>6.7950000000000008</v>
      </c>
      <c r="E832" s="23">
        <v>6.6966666666666681</v>
      </c>
      <c r="F832" s="23">
        <v>6.5333333333333323</v>
      </c>
      <c r="G832" s="23">
        <v>6.333333333333333</v>
      </c>
      <c r="H832" s="23">
        <v>6.3150000000000004</v>
      </c>
      <c r="I832" s="23">
        <v>6.62</v>
      </c>
      <c r="J832" s="23">
        <v>6.6610933333333335</v>
      </c>
      <c r="K832" s="23">
        <v>6.3316666666666661</v>
      </c>
      <c r="L832" s="23">
        <v>6.45</v>
      </c>
      <c r="M832" s="23">
        <v>6.5617927009942605</v>
      </c>
      <c r="N832" s="146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3" t="s">
        <v>275</v>
      </c>
      <c r="C833" s="29"/>
      <c r="D833" s="11">
        <v>6.6950000000000003</v>
      </c>
      <c r="E833" s="11">
        <v>6.7750000000000004</v>
      </c>
      <c r="F833" s="11">
        <v>6.55</v>
      </c>
      <c r="G833" s="11">
        <v>6.3000000000000007</v>
      </c>
      <c r="H833" s="11">
        <v>6.2750000000000004</v>
      </c>
      <c r="I833" s="11">
        <v>6.625</v>
      </c>
      <c r="J833" s="11">
        <v>6.6422400000000001</v>
      </c>
      <c r="K833" s="11">
        <v>6.34</v>
      </c>
      <c r="L833" s="11">
        <v>6.45</v>
      </c>
      <c r="M833" s="11">
        <v>6.5501291193296662</v>
      </c>
      <c r="N833" s="146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3" t="s">
        <v>276</v>
      </c>
      <c r="C834" s="29"/>
      <c r="D834" s="24">
        <v>0.24205371304733175</v>
      </c>
      <c r="E834" s="24">
        <v>0.38066608289505727</v>
      </c>
      <c r="F834" s="24">
        <v>0.12110601416389949</v>
      </c>
      <c r="G834" s="24">
        <v>0.28047578623950176</v>
      </c>
      <c r="H834" s="24">
        <v>0.14209151980325918</v>
      </c>
      <c r="I834" s="24">
        <v>0.22414281161795022</v>
      </c>
      <c r="J834" s="24">
        <v>4.350539215622206E-2</v>
      </c>
      <c r="K834" s="24">
        <v>0.1871274075774757</v>
      </c>
      <c r="L834" s="24">
        <v>0.10488088481701503</v>
      </c>
      <c r="M834" s="24">
        <v>0.10450393893199836</v>
      </c>
      <c r="N834" s="198"/>
      <c r="O834" s="199"/>
      <c r="P834" s="199"/>
      <c r="Q834" s="199"/>
      <c r="R834" s="199"/>
      <c r="S834" s="199"/>
      <c r="T834" s="199"/>
      <c r="U834" s="199"/>
      <c r="V834" s="199"/>
      <c r="W834" s="199"/>
      <c r="X834" s="199"/>
      <c r="Y834" s="199"/>
      <c r="Z834" s="199"/>
      <c r="AA834" s="199"/>
      <c r="AB834" s="199"/>
      <c r="AC834" s="199"/>
      <c r="AD834" s="199"/>
      <c r="AE834" s="199"/>
      <c r="AF834" s="199"/>
      <c r="AG834" s="199"/>
      <c r="AH834" s="199"/>
      <c r="AI834" s="199"/>
      <c r="AJ834" s="199"/>
      <c r="AK834" s="199"/>
      <c r="AL834" s="199"/>
      <c r="AM834" s="199"/>
      <c r="AN834" s="199"/>
      <c r="AO834" s="199"/>
      <c r="AP834" s="199"/>
      <c r="AQ834" s="199"/>
      <c r="AR834" s="199"/>
      <c r="AS834" s="199"/>
      <c r="AT834" s="199"/>
      <c r="AU834" s="199"/>
      <c r="AV834" s="199"/>
      <c r="AW834" s="199"/>
      <c r="AX834" s="199"/>
      <c r="AY834" s="199"/>
      <c r="AZ834" s="199"/>
      <c r="BA834" s="199"/>
      <c r="BB834" s="199"/>
      <c r="BC834" s="199"/>
      <c r="BD834" s="199"/>
      <c r="BE834" s="199"/>
      <c r="BF834" s="199"/>
      <c r="BG834" s="199"/>
      <c r="BH834" s="199"/>
      <c r="BI834" s="199"/>
      <c r="BJ834" s="199"/>
      <c r="BK834" s="199"/>
      <c r="BL834" s="199"/>
      <c r="BM834" s="56"/>
    </row>
    <row r="835" spans="1:65">
      <c r="A835" s="30"/>
      <c r="B835" s="3" t="s">
        <v>86</v>
      </c>
      <c r="C835" s="29"/>
      <c r="D835" s="13">
        <v>3.5622327159283547E-2</v>
      </c>
      <c r="E835" s="13">
        <v>5.6844113921611324E-2</v>
      </c>
      <c r="F835" s="13">
        <v>1.8536634821005028E-2</v>
      </c>
      <c r="G835" s="13">
        <v>4.4285650458868703E-2</v>
      </c>
      <c r="H835" s="13">
        <v>2.250063654841792E-2</v>
      </c>
      <c r="I835" s="13">
        <v>3.385843075799852E-2</v>
      </c>
      <c r="J835" s="13">
        <v>6.5312689642874535E-3</v>
      </c>
      <c r="K835" s="13">
        <v>2.9554210199127514E-2</v>
      </c>
      <c r="L835" s="13">
        <v>1.6260602297211633E-2</v>
      </c>
      <c r="M835" s="13">
        <v>1.5926126242324548E-2</v>
      </c>
      <c r="N835" s="146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3" t="s">
        <v>277</v>
      </c>
      <c r="C836" s="29"/>
      <c r="D836" s="13">
        <v>4.2035896215577573E-2</v>
      </c>
      <c r="E836" s="13">
        <v>2.6956151825899166E-2</v>
      </c>
      <c r="F836" s="13">
        <v>1.9084408057548075E-3</v>
      </c>
      <c r="G836" s="13">
        <v>-2.8762225749523251E-2</v>
      </c>
      <c r="H836" s="13">
        <v>-3.1573703517090213E-2</v>
      </c>
      <c r="I836" s="13">
        <v>1.5199062979708966E-2</v>
      </c>
      <c r="J836" s="13">
        <v>2.1500862601266713E-2</v>
      </c>
      <c r="K836" s="13">
        <v>-2.9017814637483874E-2</v>
      </c>
      <c r="L836" s="13">
        <v>-1.0871003592277551E-2</v>
      </c>
      <c r="M836" s="13">
        <v>6.2727796852668494E-3</v>
      </c>
      <c r="N836" s="146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46" t="s">
        <v>278</v>
      </c>
      <c r="C837" s="47"/>
      <c r="D837" s="45">
        <v>1.27</v>
      </c>
      <c r="E837" s="45">
        <v>0.77</v>
      </c>
      <c r="F837" s="45">
        <v>7.0000000000000007E-2</v>
      </c>
      <c r="G837" s="45">
        <v>1.1000000000000001</v>
      </c>
      <c r="H837" s="45">
        <v>1.19</v>
      </c>
      <c r="I837" s="45">
        <v>0.37</v>
      </c>
      <c r="J837" s="45">
        <v>0.57999999999999996</v>
      </c>
      <c r="K837" s="45">
        <v>1.1100000000000001</v>
      </c>
      <c r="L837" s="45">
        <v>0.5</v>
      </c>
      <c r="M837" s="45">
        <v>7.0000000000000007E-2</v>
      </c>
      <c r="N837" s="146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B838" s="31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BM838" s="55"/>
    </row>
    <row r="839" spans="1:65" ht="15">
      <c r="B839" s="8" t="s">
        <v>560</v>
      </c>
      <c r="BM839" s="28" t="s">
        <v>66</v>
      </c>
    </row>
    <row r="840" spans="1:65" ht="15">
      <c r="A840" s="25" t="s">
        <v>15</v>
      </c>
      <c r="B840" s="18" t="s">
        <v>110</v>
      </c>
      <c r="C840" s="15" t="s">
        <v>111</v>
      </c>
      <c r="D840" s="16" t="s">
        <v>237</v>
      </c>
      <c r="E840" s="17" t="s">
        <v>237</v>
      </c>
      <c r="F840" s="17" t="s">
        <v>237</v>
      </c>
      <c r="G840" s="17" t="s">
        <v>237</v>
      </c>
      <c r="H840" s="17" t="s">
        <v>237</v>
      </c>
      <c r="I840" s="17" t="s">
        <v>237</v>
      </c>
      <c r="J840" s="17" t="s">
        <v>237</v>
      </c>
      <c r="K840" s="17" t="s">
        <v>237</v>
      </c>
      <c r="L840" s="17" t="s">
        <v>237</v>
      </c>
      <c r="M840" s="17" t="s">
        <v>237</v>
      </c>
      <c r="N840" s="17" t="s">
        <v>237</v>
      </c>
      <c r="O840" s="17" t="s">
        <v>237</v>
      </c>
      <c r="P840" s="17" t="s">
        <v>237</v>
      </c>
      <c r="Q840" s="17" t="s">
        <v>237</v>
      </c>
      <c r="R840" s="17" t="s">
        <v>237</v>
      </c>
      <c r="S840" s="17" t="s">
        <v>237</v>
      </c>
      <c r="T840" s="17" t="s">
        <v>237</v>
      </c>
      <c r="U840" s="17" t="s">
        <v>237</v>
      </c>
      <c r="V840" s="17" t="s">
        <v>237</v>
      </c>
      <c r="W840" s="17" t="s">
        <v>237</v>
      </c>
      <c r="X840" s="17" t="s">
        <v>237</v>
      </c>
      <c r="Y840" s="17" t="s">
        <v>237</v>
      </c>
      <c r="Z840" s="17" t="s">
        <v>237</v>
      </c>
      <c r="AA840" s="146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1</v>
      </c>
    </row>
    <row r="841" spans="1:65">
      <c r="A841" s="30"/>
      <c r="B841" s="19" t="s">
        <v>238</v>
      </c>
      <c r="C841" s="9" t="s">
        <v>238</v>
      </c>
      <c r="D841" s="144" t="s">
        <v>240</v>
      </c>
      <c r="E841" s="145" t="s">
        <v>241</v>
      </c>
      <c r="F841" s="145" t="s">
        <v>242</v>
      </c>
      <c r="G841" s="145" t="s">
        <v>243</v>
      </c>
      <c r="H841" s="145" t="s">
        <v>244</v>
      </c>
      <c r="I841" s="145" t="s">
        <v>245</v>
      </c>
      <c r="J841" s="145" t="s">
        <v>246</v>
      </c>
      <c r="K841" s="145" t="s">
        <v>247</v>
      </c>
      <c r="L841" s="145" t="s">
        <v>248</v>
      </c>
      <c r="M841" s="145" t="s">
        <v>249</v>
      </c>
      <c r="N841" s="145" t="s">
        <v>250</v>
      </c>
      <c r="O841" s="145" t="s">
        <v>251</v>
      </c>
      <c r="P841" s="145" t="s">
        <v>252</v>
      </c>
      <c r="Q841" s="145" t="s">
        <v>253</v>
      </c>
      <c r="R841" s="145" t="s">
        <v>254</v>
      </c>
      <c r="S841" s="145" t="s">
        <v>255</v>
      </c>
      <c r="T841" s="145" t="s">
        <v>257</v>
      </c>
      <c r="U841" s="145" t="s">
        <v>258</v>
      </c>
      <c r="V841" s="145" t="s">
        <v>259</v>
      </c>
      <c r="W841" s="145" t="s">
        <v>260</v>
      </c>
      <c r="X841" s="145" t="s">
        <v>261</v>
      </c>
      <c r="Y841" s="145" t="s">
        <v>262</v>
      </c>
      <c r="Z841" s="145" t="s">
        <v>267</v>
      </c>
      <c r="AA841" s="146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 t="s">
        <v>3</v>
      </c>
    </row>
    <row r="842" spans="1:65">
      <c r="A842" s="30"/>
      <c r="B842" s="19"/>
      <c r="C842" s="9"/>
      <c r="D842" s="10" t="s">
        <v>318</v>
      </c>
      <c r="E842" s="11" t="s">
        <v>318</v>
      </c>
      <c r="F842" s="11" t="s">
        <v>319</v>
      </c>
      <c r="G842" s="11" t="s">
        <v>115</v>
      </c>
      <c r="H842" s="11" t="s">
        <v>319</v>
      </c>
      <c r="I842" s="11" t="s">
        <v>319</v>
      </c>
      <c r="J842" s="11" t="s">
        <v>319</v>
      </c>
      <c r="K842" s="11" t="s">
        <v>318</v>
      </c>
      <c r="L842" s="11" t="s">
        <v>319</v>
      </c>
      <c r="M842" s="11" t="s">
        <v>318</v>
      </c>
      <c r="N842" s="11" t="s">
        <v>318</v>
      </c>
      <c r="O842" s="11" t="s">
        <v>319</v>
      </c>
      <c r="P842" s="11" t="s">
        <v>319</v>
      </c>
      <c r="Q842" s="11" t="s">
        <v>319</v>
      </c>
      <c r="R842" s="11" t="s">
        <v>318</v>
      </c>
      <c r="S842" s="11" t="s">
        <v>318</v>
      </c>
      <c r="T842" s="11" t="s">
        <v>318</v>
      </c>
      <c r="U842" s="11" t="s">
        <v>318</v>
      </c>
      <c r="V842" s="11" t="s">
        <v>319</v>
      </c>
      <c r="W842" s="11" t="s">
        <v>318</v>
      </c>
      <c r="X842" s="11" t="s">
        <v>319</v>
      </c>
      <c r="Y842" s="11" t="s">
        <v>115</v>
      </c>
      <c r="Z842" s="11" t="s">
        <v>318</v>
      </c>
      <c r="AA842" s="146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2</v>
      </c>
    </row>
    <row r="843" spans="1:65">
      <c r="A843" s="30"/>
      <c r="B843" s="19"/>
      <c r="C843" s="9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  <c r="AA843" s="146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3</v>
      </c>
    </row>
    <row r="844" spans="1:65">
      <c r="A844" s="30"/>
      <c r="B844" s="18">
        <v>1</v>
      </c>
      <c r="C844" s="14">
        <v>1</v>
      </c>
      <c r="D844" s="22">
        <v>2.9</v>
      </c>
      <c r="E844" s="22">
        <v>3.2</v>
      </c>
      <c r="F844" s="22">
        <v>3.1</v>
      </c>
      <c r="G844" s="22">
        <v>2.7924800496518536</v>
      </c>
      <c r="H844" s="22">
        <v>2.9</v>
      </c>
      <c r="I844" s="22">
        <v>3.1</v>
      </c>
      <c r="J844" s="141">
        <v>3.2</v>
      </c>
      <c r="K844" s="22">
        <v>2.7</v>
      </c>
      <c r="L844" s="22">
        <v>2.8</v>
      </c>
      <c r="M844" s="22">
        <v>2.8</v>
      </c>
      <c r="N844" s="22">
        <v>3.1</v>
      </c>
      <c r="O844" s="22">
        <v>2.7</v>
      </c>
      <c r="P844" s="22">
        <v>3.3</v>
      </c>
      <c r="Q844" s="22">
        <v>2.8</v>
      </c>
      <c r="R844" s="22">
        <v>3</v>
      </c>
      <c r="S844" s="22">
        <v>3</v>
      </c>
      <c r="T844" s="22">
        <v>2.88</v>
      </c>
      <c r="U844" s="22">
        <v>3.2</v>
      </c>
      <c r="V844" s="22">
        <v>2.98</v>
      </c>
      <c r="W844" s="22">
        <v>2.9</v>
      </c>
      <c r="X844" s="22">
        <v>2.9422121058241881</v>
      </c>
      <c r="Y844" s="22">
        <v>3.25</v>
      </c>
      <c r="Z844" s="22">
        <v>3</v>
      </c>
      <c r="AA844" s="146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1</v>
      </c>
    </row>
    <row r="845" spans="1:65">
      <c r="A845" s="30"/>
      <c r="B845" s="19">
        <v>1</v>
      </c>
      <c r="C845" s="9">
        <v>2</v>
      </c>
      <c r="D845" s="11">
        <v>3.1</v>
      </c>
      <c r="E845" s="11">
        <v>2.8</v>
      </c>
      <c r="F845" s="11">
        <v>2.9</v>
      </c>
      <c r="G845" s="11">
        <v>2.5821369722518539</v>
      </c>
      <c r="H845" s="11">
        <v>2.9</v>
      </c>
      <c r="I845" s="11">
        <v>3</v>
      </c>
      <c r="J845" s="142">
        <v>3.3</v>
      </c>
      <c r="K845" s="11">
        <v>2.7</v>
      </c>
      <c r="L845" s="11">
        <v>2.9</v>
      </c>
      <c r="M845" s="11">
        <v>2.8</v>
      </c>
      <c r="N845" s="11">
        <v>3.1</v>
      </c>
      <c r="O845" s="11">
        <v>2.8</v>
      </c>
      <c r="P845" s="11">
        <v>2.9</v>
      </c>
      <c r="Q845" s="11">
        <v>2.9</v>
      </c>
      <c r="R845" s="11">
        <v>3</v>
      </c>
      <c r="S845" s="11">
        <v>3.2</v>
      </c>
      <c r="T845" s="11">
        <v>2.97</v>
      </c>
      <c r="U845" s="11">
        <v>3.2</v>
      </c>
      <c r="V845" s="11">
        <v>2.98</v>
      </c>
      <c r="W845" s="11">
        <v>3</v>
      </c>
      <c r="X845" s="11">
        <v>2.9602124007132353</v>
      </c>
      <c r="Y845" s="11">
        <v>3.14</v>
      </c>
      <c r="Z845" s="11">
        <v>3</v>
      </c>
      <c r="AA845" s="146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11</v>
      </c>
    </row>
    <row r="846" spans="1:65">
      <c r="A846" s="30"/>
      <c r="B846" s="19">
        <v>1</v>
      </c>
      <c r="C846" s="9">
        <v>3</v>
      </c>
      <c r="D846" s="11">
        <v>3.3</v>
      </c>
      <c r="E846" s="11">
        <v>2.8</v>
      </c>
      <c r="F846" s="11">
        <v>3</v>
      </c>
      <c r="G846" s="11">
        <v>2.7772130888918536</v>
      </c>
      <c r="H846" s="11">
        <v>3</v>
      </c>
      <c r="I846" s="11">
        <v>3</v>
      </c>
      <c r="J846" s="142">
        <v>3.7</v>
      </c>
      <c r="K846" s="11">
        <v>2.7</v>
      </c>
      <c r="L846" s="11">
        <v>3</v>
      </c>
      <c r="M846" s="11">
        <v>2.8</v>
      </c>
      <c r="N846" s="11">
        <v>3</v>
      </c>
      <c r="O846" s="11">
        <v>2.7</v>
      </c>
      <c r="P846" s="11">
        <v>3.2</v>
      </c>
      <c r="Q846" s="11">
        <v>2.9</v>
      </c>
      <c r="R846" s="11">
        <v>3</v>
      </c>
      <c r="S846" s="11">
        <v>3.1</v>
      </c>
      <c r="T846" s="11">
        <v>2.99</v>
      </c>
      <c r="U846" s="11">
        <v>3.1</v>
      </c>
      <c r="V846" s="11">
        <v>2.88</v>
      </c>
      <c r="W846" s="11">
        <v>3</v>
      </c>
      <c r="X846" s="11">
        <v>2.8356772435376216</v>
      </c>
      <c r="Y846" s="11">
        <v>3.16</v>
      </c>
      <c r="Z846" s="11">
        <v>2.9</v>
      </c>
      <c r="AA846" s="146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16</v>
      </c>
    </row>
    <row r="847" spans="1:65">
      <c r="A847" s="30"/>
      <c r="B847" s="19">
        <v>1</v>
      </c>
      <c r="C847" s="9">
        <v>4</v>
      </c>
      <c r="D847" s="11">
        <v>3.1</v>
      </c>
      <c r="E847" s="11">
        <v>3.2</v>
      </c>
      <c r="F847" s="11">
        <v>2.9</v>
      </c>
      <c r="G847" s="11">
        <v>2.7084140689418534</v>
      </c>
      <c r="H847" s="11">
        <v>2.8</v>
      </c>
      <c r="I847" s="11">
        <v>3.1</v>
      </c>
      <c r="J847" s="142">
        <v>3.5</v>
      </c>
      <c r="K847" s="11">
        <v>2.7</v>
      </c>
      <c r="L847" s="11">
        <v>3.3</v>
      </c>
      <c r="M847" s="11">
        <v>2.8</v>
      </c>
      <c r="N847" s="11">
        <v>2.9</v>
      </c>
      <c r="O847" s="11">
        <v>2.9</v>
      </c>
      <c r="P847" s="11">
        <v>3.3</v>
      </c>
      <c r="Q847" s="11">
        <v>2.8</v>
      </c>
      <c r="R847" s="11">
        <v>2.9</v>
      </c>
      <c r="S847" s="11">
        <v>3.1</v>
      </c>
      <c r="T847" s="11">
        <v>2.98</v>
      </c>
      <c r="U847" s="11">
        <v>3.1</v>
      </c>
      <c r="V847" s="11">
        <v>3.01</v>
      </c>
      <c r="W847" s="11">
        <v>3</v>
      </c>
      <c r="X847" s="11">
        <v>2.9275882969192812</v>
      </c>
      <c r="Y847" s="11">
        <v>3.2240000000000002</v>
      </c>
      <c r="Z847" s="11">
        <v>3</v>
      </c>
      <c r="AA847" s="146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2.965566705927849</v>
      </c>
    </row>
    <row r="848" spans="1:65">
      <c r="A848" s="30"/>
      <c r="B848" s="19">
        <v>1</v>
      </c>
      <c r="C848" s="9">
        <v>5</v>
      </c>
      <c r="D848" s="11">
        <v>3.3</v>
      </c>
      <c r="E848" s="11">
        <v>2.8</v>
      </c>
      <c r="F848" s="11">
        <v>2.9</v>
      </c>
      <c r="G848" s="11">
        <v>2.5605060626184999</v>
      </c>
      <c r="H848" s="11">
        <v>2.9</v>
      </c>
      <c r="I848" s="11">
        <v>3.1</v>
      </c>
      <c r="J848" s="142">
        <v>3.3</v>
      </c>
      <c r="K848" s="11">
        <v>2.8</v>
      </c>
      <c r="L848" s="11">
        <v>2.9</v>
      </c>
      <c r="M848" s="11">
        <v>2.8</v>
      </c>
      <c r="N848" s="11">
        <v>2.9</v>
      </c>
      <c r="O848" s="11">
        <v>2.9</v>
      </c>
      <c r="P848" s="11">
        <v>3.3</v>
      </c>
      <c r="Q848" s="11">
        <v>2.8</v>
      </c>
      <c r="R848" s="11">
        <v>3</v>
      </c>
      <c r="S848" s="11">
        <v>3.1</v>
      </c>
      <c r="T848" s="11">
        <v>2.76</v>
      </c>
      <c r="U848" s="11">
        <v>3.2</v>
      </c>
      <c r="V848" s="11">
        <v>2.93</v>
      </c>
      <c r="W848" s="11">
        <v>2.9</v>
      </c>
      <c r="X848" s="11">
        <v>2.9475894295110621</v>
      </c>
      <c r="Y848" s="11">
        <v>3.2414000000000001</v>
      </c>
      <c r="Z848" s="11">
        <v>2.9</v>
      </c>
      <c r="AA848" s="146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57</v>
      </c>
    </row>
    <row r="849" spans="1:65">
      <c r="A849" s="30"/>
      <c r="B849" s="19">
        <v>1</v>
      </c>
      <c r="C849" s="9">
        <v>6</v>
      </c>
      <c r="D849" s="11">
        <v>3.2</v>
      </c>
      <c r="E849" s="11">
        <v>2.8</v>
      </c>
      <c r="F849" s="11">
        <v>2.9</v>
      </c>
      <c r="G849" s="11">
        <v>2.7414944831518535</v>
      </c>
      <c r="H849" s="11">
        <v>2.9</v>
      </c>
      <c r="I849" s="11">
        <v>3.1</v>
      </c>
      <c r="J849" s="142">
        <v>3.7</v>
      </c>
      <c r="K849" s="11">
        <v>2.6</v>
      </c>
      <c r="L849" s="11">
        <v>3.1</v>
      </c>
      <c r="M849" s="11">
        <v>2.9</v>
      </c>
      <c r="N849" s="11">
        <v>3</v>
      </c>
      <c r="O849" s="11">
        <v>2.9</v>
      </c>
      <c r="P849" s="11">
        <v>3.1</v>
      </c>
      <c r="Q849" s="11">
        <v>3</v>
      </c>
      <c r="R849" s="11">
        <v>3</v>
      </c>
      <c r="S849" s="11">
        <v>3.2</v>
      </c>
      <c r="T849" s="11">
        <v>2.84</v>
      </c>
      <c r="U849" s="11">
        <v>3.1</v>
      </c>
      <c r="V849" s="148">
        <v>3.71</v>
      </c>
      <c r="W849" s="11">
        <v>3</v>
      </c>
      <c r="X849" s="11">
        <v>2.8053809804629597</v>
      </c>
      <c r="Y849" s="11">
        <v>3.3025000000000002</v>
      </c>
      <c r="Z849" s="11">
        <v>3</v>
      </c>
      <c r="AA849" s="146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30"/>
      <c r="B850" s="20" t="s">
        <v>274</v>
      </c>
      <c r="C850" s="12"/>
      <c r="D850" s="23">
        <v>3.15</v>
      </c>
      <c r="E850" s="23">
        <v>2.9333333333333336</v>
      </c>
      <c r="F850" s="23">
        <v>2.9499999999999997</v>
      </c>
      <c r="G850" s="23">
        <v>2.6937074542512947</v>
      </c>
      <c r="H850" s="23">
        <v>2.9000000000000004</v>
      </c>
      <c r="I850" s="23">
        <v>3.0666666666666664</v>
      </c>
      <c r="J850" s="23">
        <v>3.4499999999999997</v>
      </c>
      <c r="K850" s="23">
        <v>2.7000000000000006</v>
      </c>
      <c r="L850" s="23">
        <v>3</v>
      </c>
      <c r="M850" s="23">
        <v>2.8166666666666664</v>
      </c>
      <c r="N850" s="23">
        <v>3</v>
      </c>
      <c r="O850" s="23">
        <v>2.8166666666666664</v>
      </c>
      <c r="P850" s="23">
        <v>3.1833333333333336</v>
      </c>
      <c r="Q850" s="23">
        <v>2.8666666666666667</v>
      </c>
      <c r="R850" s="23">
        <v>2.9833333333333329</v>
      </c>
      <c r="S850" s="23">
        <v>3.1166666666666667</v>
      </c>
      <c r="T850" s="23">
        <v>2.9033333333333338</v>
      </c>
      <c r="U850" s="23">
        <v>3.1500000000000004</v>
      </c>
      <c r="V850" s="23">
        <v>3.0816666666666666</v>
      </c>
      <c r="W850" s="23">
        <v>2.9666666666666668</v>
      </c>
      <c r="X850" s="23">
        <v>2.9031100761613917</v>
      </c>
      <c r="Y850" s="23">
        <v>3.2196500000000001</v>
      </c>
      <c r="Z850" s="23">
        <v>2.9666666666666668</v>
      </c>
      <c r="AA850" s="146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30"/>
      <c r="B851" s="3" t="s">
        <v>275</v>
      </c>
      <c r="C851" s="29"/>
      <c r="D851" s="11">
        <v>3.1500000000000004</v>
      </c>
      <c r="E851" s="11">
        <v>2.8</v>
      </c>
      <c r="F851" s="11">
        <v>2.9</v>
      </c>
      <c r="G851" s="11">
        <v>2.7249542760468533</v>
      </c>
      <c r="H851" s="11">
        <v>2.9</v>
      </c>
      <c r="I851" s="11">
        <v>3.1</v>
      </c>
      <c r="J851" s="11">
        <v>3.4</v>
      </c>
      <c r="K851" s="11">
        <v>2.7</v>
      </c>
      <c r="L851" s="11">
        <v>2.95</v>
      </c>
      <c r="M851" s="11">
        <v>2.8</v>
      </c>
      <c r="N851" s="11">
        <v>3</v>
      </c>
      <c r="O851" s="11">
        <v>2.8499999999999996</v>
      </c>
      <c r="P851" s="11">
        <v>3.25</v>
      </c>
      <c r="Q851" s="11">
        <v>2.8499999999999996</v>
      </c>
      <c r="R851" s="11">
        <v>3</v>
      </c>
      <c r="S851" s="11">
        <v>3.1</v>
      </c>
      <c r="T851" s="11">
        <v>2.9249999999999998</v>
      </c>
      <c r="U851" s="11">
        <v>3.1500000000000004</v>
      </c>
      <c r="V851" s="11">
        <v>2.98</v>
      </c>
      <c r="W851" s="11">
        <v>3</v>
      </c>
      <c r="X851" s="11">
        <v>2.9349002013717347</v>
      </c>
      <c r="Y851" s="11">
        <v>3.2327000000000004</v>
      </c>
      <c r="Z851" s="11">
        <v>3</v>
      </c>
      <c r="AA851" s="146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3" t="s">
        <v>276</v>
      </c>
      <c r="C852" s="29"/>
      <c r="D852" s="24">
        <v>0.15165750888103099</v>
      </c>
      <c r="E852" s="24">
        <v>0.20655911179772909</v>
      </c>
      <c r="F852" s="24">
        <v>8.3666002653407623E-2</v>
      </c>
      <c r="G852" s="24">
        <v>9.9417990778515666E-2</v>
      </c>
      <c r="H852" s="24">
        <v>6.3245553203367638E-2</v>
      </c>
      <c r="I852" s="24">
        <v>5.1639777949432274E-2</v>
      </c>
      <c r="J852" s="24">
        <v>0.21679483388678808</v>
      </c>
      <c r="K852" s="24">
        <v>6.3245553203367499E-2</v>
      </c>
      <c r="L852" s="24">
        <v>0.17888543819998318</v>
      </c>
      <c r="M852" s="24">
        <v>4.0824829046386339E-2</v>
      </c>
      <c r="N852" s="24">
        <v>8.9442719099991672E-2</v>
      </c>
      <c r="O852" s="24">
        <v>9.8319208025017382E-2</v>
      </c>
      <c r="P852" s="24">
        <v>0.16020819787597218</v>
      </c>
      <c r="Q852" s="24">
        <v>8.1649658092772678E-2</v>
      </c>
      <c r="R852" s="24">
        <v>4.0824829046386332E-2</v>
      </c>
      <c r="S852" s="24">
        <v>7.5277265270908167E-2</v>
      </c>
      <c r="T852" s="24">
        <v>9.2664268554101772E-2</v>
      </c>
      <c r="U852" s="24">
        <v>5.4772255750516662E-2</v>
      </c>
      <c r="V852" s="24">
        <v>0.31121803718079494</v>
      </c>
      <c r="W852" s="24">
        <v>5.1639777949432274E-2</v>
      </c>
      <c r="X852" s="24">
        <v>6.5521604712567544E-2</v>
      </c>
      <c r="Y852" s="24">
        <v>6.0298383062898135E-2</v>
      </c>
      <c r="Z852" s="24">
        <v>5.1639777949432274E-2</v>
      </c>
      <c r="AA852" s="198"/>
      <c r="AB852" s="199"/>
      <c r="AC852" s="199"/>
      <c r="AD852" s="199"/>
      <c r="AE852" s="199"/>
      <c r="AF852" s="199"/>
      <c r="AG852" s="199"/>
      <c r="AH852" s="199"/>
      <c r="AI852" s="199"/>
      <c r="AJ852" s="199"/>
      <c r="AK852" s="199"/>
      <c r="AL852" s="199"/>
      <c r="AM852" s="199"/>
      <c r="AN852" s="199"/>
      <c r="AO852" s="199"/>
      <c r="AP852" s="199"/>
      <c r="AQ852" s="199"/>
      <c r="AR852" s="199"/>
      <c r="AS852" s="199"/>
      <c r="AT852" s="199"/>
      <c r="AU852" s="199"/>
      <c r="AV852" s="199"/>
      <c r="AW852" s="199"/>
      <c r="AX852" s="199"/>
      <c r="AY852" s="199"/>
      <c r="AZ852" s="199"/>
      <c r="BA852" s="199"/>
      <c r="BB852" s="199"/>
      <c r="BC852" s="199"/>
      <c r="BD852" s="199"/>
      <c r="BE852" s="199"/>
      <c r="BF852" s="199"/>
      <c r="BG852" s="199"/>
      <c r="BH852" s="199"/>
      <c r="BI852" s="199"/>
      <c r="BJ852" s="199"/>
      <c r="BK852" s="199"/>
      <c r="BL852" s="199"/>
      <c r="BM852" s="56"/>
    </row>
    <row r="853" spans="1:65">
      <c r="A853" s="30"/>
      <c r="B853" s="3" t="s">
        <v>86</v>
      </c>
      <c r="C853" s="29"/>
      <c r="D853" s="13">
        <v>4.8145240914613016E-2</v>
      </c>
      <c r="E853" s="13">
        <v>7.0417879021953095E-2</v>
      </c>
      <c r="F853" s="13">
        <v>2.8361356831663603E-2</v>
      </c>
      <c r="G853" s="13">
        <v>3.6907493655857479E-2</v>
      </c>
      <c r="H853" s="13">
        <v>2.1808811449437113E-2</v>
      </c>
      <c r="I853" s="13">
        <v>1.6839058026988787E-2</v>
      </c>
      <c r="J853" s="13">
        <v>6.2839082286025541E-2</v>
      </c>
      <c r="K853" s="13">
        <v>2.342427896421018E-2</v>
      </c>
      <c r="L853" s="13">
        <v>5.962847939999439E-2</v>
      </c>
      <c r="M853" s="13">
        <v>1.449402214664604E-2</v>
      </c>
      <c r="N853" s="13">
        <v>2.9814239699997223E-2</v>
      </c>
      <c r="O853" s="13">
        <v>3.4906227701189604E-2</v>
      </c>
      <c r="P853" s="13">
        <v>5.0327182578839426E-2</v>
      </c>
      <c r="Q853" s="13">
        <v>2.8482438869571865E-2</v>
      </c>
      <c r="R853" s="13">
        <v>1.368430023901218E-2</v>
      </c>
      <c r="S853" s="13">
        <v>2.415313324200262E-2</v>
      </c>
      <c r="T853" s="13">
        <v>3.1916510408990274E-2</v>
      </c>
      <c r="U853" s="13">
        <v>1.7388017698576716E-2</v>
      </c>
      <c r="V853" s="13">
        <v>0.10099016890669388</v>
      </c>
      <c r="W853" s="13">
        <v>1.7406666724527731E-2</v>
      </c>
      <c r="X853" s="13">
        <v>2.2569452412635634E-2</v>
      </c>
      <c r="Y853" s="13">
        <v>1.8728241598589331E-2</v>
      </c>
      <c r="Z853" s="13">
        <v>1.7406666724527731E-2</v>
      </c>
      <c r="AA853" s="146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3" t="s">
        <v>277</v>
      </c>
      <c r="C854" s="29"/>
      <c r="D854" s="13">
        <v>6.2191585069891975E-2</v>
      </c>
      <c r="E854" s="13">
        <v>-1.0869211786767252E-2</v>
      </c>
      <c r="F854" s="13">
        <v>-5.2491504901013286E-3</v>
      </c>
      <c r="G854" s="13">
        <v>-9.1671939509280653E-2</v>
      </c>
      <c r="H854" s="13">
        <v>-2.2109334380099321E-2</v>
      </c>
      <c r="I854" s="13">
        <v>3.4091278586561469E-2</v>
      </c>
      <c r="J854" s="13">
        <v>0.16335268840988149</v>
      </c>
      <c r="K854" s="13">
        <v>-8.9550069940092403E-2</v>
      </c>
      <c r="L854" s="13">
        <v>1.1611033399897108E-2</v>
      </c>
      <c r="M854" s="13">
        <v>-5.020964086343005E-2</v>
      </c>
      <c r="N854" s="13">
        <v>1.1611033399897108E-2</v>
      </c>
      <c r="O854" s="13">
        <v>-5.020964086343005E-2</v>
      </c>
      <c r="P854" s="13">
        <v>7.3431707663224266E-2</v>
      </c>
      <c r="Q854" s="13">
        <v>-3.3349456973431724E-2</v>
      </c>
      <c r="R854" s="13">
        <v>5.9909721032309626E-3</v>
      </c>
      <c r="S854" s="13">
        <v>5.0951462476559684E-2</v>
      </c>
      <c r="T854" s="13">
        <v>-2.0985322120766092E-2</v>
      </c>
      <c r="U854" s="13">
        <v>6.2191585069891975E-2</v>
      </c>
      <c r="V854" s="13">
        <v>3.9149333753560889E-2</v>
      </c>
      <c r="W854" s="13">
        <v>3.7091080656503905E-4</v>
      </c>
      <c r="X854" s="13">
        <v>-2.1060605260240228E-2</v>
      </c>
      <c r="Y854" s="13">
        <v>8.5677821228659523E-2</v>
      </c>
      <c r="Z854" s="13">
        <v>3.7091080656503905E-4</v>
      </c>
      <c r="AA854" s="146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46" t="s">
        <v>278</v>
      </c>
      <c r="C855" s="47"/>
      <c r="D855" s="45">
        <v>1.24</v>
      </c>
      <c r="E855" s="45">
        <v>0.22</v>
      </c>
      <c r="F855" s="45">
        <v>0.11</v>
      </c>
      <c r="G855" s="45">
        <v>1.84</v>
      </c>
      <c r="H855" s="45">
        <v>0.45</v>
      </c>
      <c r="I855" s="45">
        <v>0.67</v>
      </c>
      <c r="J855" s="45">
        <v>3.26</v>
      </c>
      <c r="K855" s="45">
        <v>1.8</v>
      </c>
      <c r="L855" s="45">
        <v>0.22</v>
      </c>
      <c r="M855" s="45">
        <v>1.01</v>
      </c>
      <c r="N855" s="45">
        <v>0.22</v>
      </c>
      <c r="O855" s="45">
        <v>1.01</v>
      </c>
      <c r="P855" s="45">
        <v>1.46</v>
      </c>
      <c r="Q855" s="45">
        <v>0.67</v>
      </c>
      <c r="R855" s="45">
        <v>0.11</v>
      </c>
      <c r="S855" s="45">
        <v>1.01</v>
      </c>
      <c r="T855" s="45">
        <v>0.43</v>
      </c>
      <c r="U855" s="45">
        <v>1.24</v>
      </c>
      <c r="V855" s="45">
        <v>0.78</v>
      </c>
      <c r="W855" s="45">
        <v>0</v>
      </c>
      <c r="X855" s="45">
        <v>0.43</v>
      </c>
      <c r="Y855" s="45">
        <v>1.71</v>
      </c>
      <c r="Z855" s="45">
        <v>0</v>
      </c>
      <c r="AA855" s="146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B856" s="31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BM856" s="55"/>
    </row>
    <row r="857" spans="1:65" ht="15">
      <c r="B857" s="8" t="s">
        <v>561</v>
      </c>
      <c r="BM857" s="28" t="s">
        <v>66</v>
      </c>
    </row>
    <row r="858" spans="1:65" ht="15">
      <c r="A858" s="25" t="s">
        <v>18</v>
      </c>
      <c r="B858" s="18" t="s">
        <v>110</v>
      </c>
      <c r="C858" s="15" t="s">
        <v>111</v>
      </c>
      <c r="D858" s="16" t="s">
        <v>237</v>
      </c>
      <c r="E858" s="17" t="s">
        <v>237</v>
      </c>
      <c r="F858" s="17" t="s">
        <v>237</v>
      </c>
      <c r="G858" s="17" t="s">
        <v>237</v>
      </c>
      <c r="H858" s="17" t="s">
        <v>237</v>
      </c>
      <c r="I858" s="17" t="s">
        <v>237</v>
      </c>
      <c r="J858" s="17" t="s">
        <v>237</v>
      </c>
      <c r="K858" s="17" t="s">
        <v>237</v>
      </c>
      <c r="L858" s="17" t="s">
        <v>237</v>
      </c>
      <c r="M858" s="17" t="s">
        <v>237</v>
      </c>
      <c r="N858" s="17" t="s">
        <v>237</v>
      </c>
      <c r="O858" s="17" t="s">
        <v>237</v>
      </c>
      <c r="P858" s="17" t="s">
        <v>237</v>
      </c>
      <c r="Q858" s="17" t="s">
        <v>237</v>
      </c>
      <c r="R858" s="17" t="s">
        <v>237</v>
      </c>
      <c r="S858" s="17" t="s">
        <v>237</v>
      </c>
      <c r="T858" s="17" t="s">
        <v>237</v>
      </c>
      <c r="U858" s="17" t="s">
        <v>237</v>
      </c>
      <c r="V858" s="17" t="s">
        <v>237</v>
      </c>
      <c r="W858" s="17" t="s">
        <v>237</v>
      </c>
      <c r="X858" s="17" t="s">
        <v>237</v>
      </c>
      <c r="Y858" s="17" t="s">
        <v>237</v>
      </c>
      <c r="Z858" s="17" t="s">
        <v>237</v>
      </c>
      <c r="AA858" s="17" t="s">
        <v>237</v>
      </c>
      <c r="AB858" s="146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1</v>
      </c>
    </row>
    <row r="859" spans="1:65">
      <c r="A859" s="30"/>
      <c r="B859" s="19" t="s">
        <v>238</v>
      </c>
      <c r="C859" s="9" t="s">
        <v>238</v>
      </c>
      <c r="D859" s="144" t="s">
        <v>240</v>
      </c>
      <c r="E859" s="145" t="s">
        <v>241</v>
      </c>
      <c r="F859" s="145" t="s">
        <v>242</v>
      </c>
      <c r="G859" s="145" t="s">
        <v>243</v>
      </c>
      <c r="H859" s="145" t="s">
        <v>244</v>
      </c>
      <c r="I859" s="145" t="s">
        <v>245</v>
      </c>
      <c r="J859" s="145" t="s">
        <v>246</v>
      </c>
      <c r="K859" s="145" t="s">
        <v>247</v>
      </c>
      <c r="L859" s="145" t="s">
        <v>248</v>
      </c>
      <c r="M859" s="145" t="s">
        <v>249</v>
      </c>
      <c r="N859" s="145" t="s">
        <v>250</v>
      </c>
      <c r="O859" s="145" t="s">
        <v>251</v>
      </c>
      <c r="P859" s="145" t="s">
        <v>252</v>
      </c>
      <c r="Q859" s="145" t="s">
        <v>253</v>
      </c>
      <c r="R859" s="145" t="s">
        <v>254</v>
      </c>
      <c r="S859" s="145" t="s">
        <v>255</v>
      </c>
      <c r="T859" s="145" t="s">
        <v>256</v>
      </c>
      <c r="U859" s="145" t="s">
        <v>257</v>
      </c>
      <c r="V859" s="145" t="s">
        <v>258</v>
      </c>
      <c r="W859" s="145" t="s">
        <v>259</v>
      </c>
      <c r="X859" s="145" t="s">
        <v>260</v>
      </c>
      <c r="Y859" s="145" t="s">
        <v>261</v>
      </c>
      <c r="Z859" s="145" t="s">
        <v>262</v>
      </c>
      <c r="AA859" s="145" t="s">
        <v>267</v>
      </c>
      <c r="AB859" s="146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 t="s">
        <v>3</v>
      </c>
    </row>
    <row r="860" spans="1:65">
      <c r="A860" s="30"/>
      <c r="B860" s="19"/>
      <c r="C860" s="9"/>
      <c r="D860" s="10" t="s">
        <v>318</v>
      </c>
      <c r="E860" s="11" t="s">
        <v>318</v>
      </c>
      <c r="F860" s="11" t="s">
        <v>319</v>
      </c>
      <c r="G860" s="11" t="s">
        <v>115</v>
      </c>
      <c r="H860" s="11" t="s">
        <v>319</v>
      </c>
      <c r="I860" s="11" t="s">
        <v>318</v>
      </c>
      <c r="J860" s="11" t="s">
        <v>319</v>
      </c>
      <c r="K860" s="11" t="s">
        <v>318</v>
      </c>
      <c r="L860" s="11" t="s">
        <v>319</v>
      </c>
      <c r="M860" s="11" t="s">
        <v>318</v>
      </c>
      <c r="N860" s="11" t="s">
        <v>318</v>
      </c>
      <c r="O860" s="11" t="s">
        <v>319</v>
      </c>
      <c r="P860" s="11" t="s">
        <v>319</v>
      </c>
      <c r="Q860" s="11" t="s">
        <v>319</v>
      </c>
      <c r="R860" s="11" t="s">
        <v>318</v>
      </c>
      <c r="S860" s="11" t="s">
        <v>318</v>
      </c>
      <c r="T860" s="11" t="s">
        <v>115</v>
      </c>
      <c r="U860" s="11" t="s">
        <v>318</v>
      </c>
      <c r="V860" s="11" t="s">
        <v>318</v>
      </c>
      <c r="W860" s="11" t="s">
        <v>115</v>
      </c>
      <c r="X860" s="11" t="s">
        <v>318</v>
      </c>
      <c r="Y860" s="11" t="s">
        <v>319</v>
      </c>
      <c r="Z860" s="11" t="s">
        <v>115</v>
      </c>
      <c r="AA860" s="11" t="s">
        <v>318</v>
      </c>
      <c r="AB860" s="146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0</v>
      </c>
    </row>
    <row r="861" spans="1:65">
      <c r="A861" s="30"/>
      <c r="B861" s="19"/>
      <c r="C861" s="9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  <c r="AA861" s="26"/>
      <c r="AB861" s="146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0</v>
      </c>
    </row>
    <row r="862" spans="1:65">
      <c r="A862" s="30"/>
      <c r="B862" s="18">
        <v>1</v>
      </c>
      <c r="C862" s="14">
        <v>1</v>
      </c>
      <c r="D862" s="205">
        <v>153.1</v>
      </c>
      <c r="E862" s="205">
        <v>162</v>
      </c>
      <c r="F862" s="205">
        <v>155</v>
      </c>
      <c r="G862" s="205">
        <v>155.19859174545525</v>
      </c>
      <c r="H862" s="205">
        <v>152.19</v>
      </c>
      <c r="I862" s="205">
        <v>153</v>
      </c>
      <c r="J862" s="223">
        <v>145</v>
      </c>
      <c r="K862" s="205">
        <v>155.5</v>
      </c>
      <c r="L862" s="205">
        <v>153.61000000000001</v>
      </c>
      <c r="M862" s="205">
        <v>159.5</v>
      </c>
      <c r="N862" s="205">
        <v>158.5</v>
      </c>
      <c r="O862" s="205">
        <v>151</v>
      </c>
      <c r="P862" s="205">
        <v>170</v>
      </c>
      <c r="Q862" s="205">
        <v>153.19999999999999</v>
      </c>
      <c r="R862" s="205">
        <v>158.19999999999999</v>
      </c>
      <c r="S862" s="205">
        <v>158</v>
      </c>
      <c r="T862" s="205">
        <v>155.24</v>
      </c>
      <c r="U862" s="206">
        <v>177</v>
      </c>
      <c r="V862" s="205">
        <v>160.5</v>
      </c>
      <c r="W862" s="206">
        <v>169</v>
      </c>
      <c r="X862" s="205">
        <v>158</v>
      </c>
      <c r="Y862" s="205">
        <v>156.34275472893739</v>
      </c>
      <c r="Z862" s="205">
        <v>144</v>
      </c>
      <c r="AA862" s="205">
        <v>147.19999999999999</v>
      </c>
      <c r="AB862" s="207"/>
      <c r="AC862" s="208"/>
      <c r="AD862" s="208"/>
      <c r="AE862" s="208"/>
      <c r="AF862" s="208"/>
      <c r="AG862" s="208"/>
      <c r="AH862" s="208"/>
      <c r="AI862" s="208"/>
      <c r="AJ862" s="208"/>
      <c r="AK862" s="208"/>
      <c r="AL862" s="208"/>
      <c r="AM862" s="208"/>
      <c r="AN862" s="208"/>
      <c r="AO862" s="208"/>
      <c r="AP862" s="208"/>
      <c r="AQ862" s="208"/>
      <c r="AR862" s="208"/>
      <c r="AS862" s="208"/>
      <c r="AT862" s="208"/>
      <c r="AU862" s="208"/>
      <c r="AV862" s="208"/>
      <c r="AW862" s="208"/>
      <c r="AX862" s="208"/>
      <c r="AY862" s="208"/>
      <c r="AZ862" s="208"/>
      <c r="BA862" s="208"/>
      <c r="BB862" s="208"/>
      <c r="BC862" s="208"/>
      <c r="BD862" s="208"/>
      <c r="BE862" s="208"/>
      <c r="BF862" s="208"/>
      <c r="BG862" s="208"/>
      <c r="BH862" s="208"/>
      <c r="BI862" s="208"/>
      <c r="BJ862" s="208"/>
      <c r="BK862" s="208"/>
      <c r="BL862" s="208"/>
      <c r="BM862" s="209">
        <v>1</v>
      </c>
    </row>
    <row r="863" spans="1:65">
      <c r="A863" s="30"/>
      <c r="B863" s="19">
        <v>1</v>
      </c>
      <c r="C863" s="9">
        <v>2</v>
      </c>
      <c r="D863" s="211">
        <v>143.80000000000001</v>
      </c>
      <c r="E863" s="211">
        <v>156.5</v>
      </c>
      <c r="F863" s="211">
        <v>151</v>
      </c>
      <c r="G863" s="211">
        <v>147.96751724845527</v>
      </c>
      <c r="H863" s="211">
        <v>151.93</v>
      </c>
      <c r="I863" s="211">
        <v>151</v>
      </c>
      <c r="J863" s="211">
        <v>154</v>
      </c>
      <c r="K863" s="211">
        <v>159</v>
      </c>
      <c r="L863" s="211">
        <v>155.96</v>
      </c>
      <c r="M863" s="211">
        <v>158</v>
      </c>
      <c r="N863" s="211">
        <v>158.5</v>
      </c>
      <c r="O863" s="211">
        <v>155</v>
      </c>
      <c r="P863" s="211">
        <v>153</v>
      </c>
      <c r="Q863" s="211">
        <v>156.80000000000001</v>
      </c>
      <c r="R863" s="211">
        <v>161.1</v>
      </c>
      <c r="S863" s="211">
        <v>169</v>
      </c>
      <c r="T863" s="211">
        <v>155.41999999999999</v>
      </c>
      <c r="U863" s="212">
        <v>178</v>
      </c>
      <c r="V863" s="211">
        <v>162</v>
      </c>
      <c r="W863" s="212">
        <v>168</v>
      </c>
      <c r="X863" s="211">
        <v>154</v>
      </c>
      <c r="Y863" s="211">
        <v>158.15020879610111</v>
      </c>
      <c r="Z863" s="211">
        <v>148</v>
      </c>
      <c r="AA863" s="211">
        <v>146.30000000000001</v>
      </c>
      <c r="AB863" s="207"/>
      <c r="AC863" s="208"/>
      <c r="AD863" s="208"/>
      <c r="AE863" s="208"/>
      <c r="AF863" s="208"/>
      <c r="AG863" s="208"/>
      <c r="AH863" s="208"/>
      <c r="AI863" s="208"/>
      <c r="AJ863" s="208"/>
      <c r="AK863" s="208"/>
      <c r="AL863" s="208"/>
      <c r="AM863" s="208"/>
      <c r="AN863" s="208"/>
      <c r="AO863" s="208"/>
      <c r="AP863" s="208"/>
      <c r="AQ863" s="208"/>
      <c r="AR863" s="208"/>
      <c r="AS863" s="208"/>
      <c r="AT863" s="208"/>
      <c r="AU863" s="208"/>
      <c r="AV863" s="208"/>
      <c r="AW863" s="208"/>
      <c r="AX863" s="208"/>
      <c r="AY863" s="208"/>
      <c r="AZ863" s="208"/>
      <c r="BA863" s="208"/>
      <c r="BB863" s="208"/>
      <c r="BC863" s="208"/>
      <c r="BD863" s="208"/>
      <c r="BE863" s="208"/>
      <c r="BF863" s="208"/>
      <c r="BG863" s="208"/>
      <c r="BH863" s="208"/>
      <c r="BI863" s="208"/>
      <c r="BJ863" s="208"/>
      <c r="BK863" s="208"/>
      <c r="BL863" s="208"/>
      <c r="BM863" s="209">
        <v>12</v>
      </c>
    </row>
    <row r="864" spans="1:65">
      <c r="A864" s="30"/>
      <c r="B864" s="19">
        <v>1</v>
      </c>
      <c r="C864" s="9">
        <v>3</v>
      </c>
      <c r="D864" s="211">
        <v>150.80000000000001</v>
      </c>
      <c r="E864" s="211">
        <v>152.5</v>
      </c>
      <c r="F864" s="211">
        <v>151</v>
      </c>
      <c r="G864" s="211">
        <v>157.29065817445527</v>
      </c>
      <c r="H864" s="211">
        <v>155.41999999999999</v>
      </c>
      <c r="I864" s="211">
        <v>157</v>
      </c>
      <c r="J864" s="211">
        <v>155</v>
      </c>
      <c r="K864" s="211">
        <v>158.5</v>
      </c>
      <c r="L864" s="211">
        <v>156.37</v>
      </c>
      <c r="M864" s="211">
        <v>158</v>
      </c>
      <c r="N864" s="211">
        <v>153</v>
      </c>
      <c r="O864" s="211">
        <v>147</v>
      </c>
      <c r="P864" s="210">
        <v>174</v>
      </c>
      <c r="Q864" s="211">
        <v>156.30000000000001</v>
      </c>
      <c r="R864" s="211">
        <v>159.69999999999999</v>
      </c>
      <c r="S864" s="211">
        <v>156</v>
      </c>
      <c r="T864" s="211">
        <v>154.75</v>
      </c>
      <c r="U864" s="212">
        <v>179</v>
      </c>
      <c r="V864" s="211">
        <v>153.5</v>
      </c>
      <c r="W864" s="212">
        <v>169</v>
      </c>
      <c r="X864" s="211">
        <v>153</v>
      </c>
      <c r="Y864" s="211">
        <v>154.24742944429863</v>
      </c>
      <c r="Z864" s="211">
        <v>144</v>
      </c>
      <c r="AA864" s="211">
        <v>148.5</v>
      </c>
      <c r="AB864" s="207"/>
      <c r="AC864" s="208"/>
      <c r="AD864" s="208"/>
      <c r="AE864" s="208"/>
      <c r="AF864" s="208"/>
      <c r="AG864" s="208"/>
      <c r="AH864" s="208"/>
      <c r="AI864" s="208"/>
      <c r="AJ864" s="208"/>
      <c r="AK864" s="208"/>
      <c r="AL864" s="208"/>
      <c r="AM864" s="208"/>
      <c r="AN864" s="208"/>
      <c r="AO864" s="208"/>
      <c r="AP864" s="208"/>
      <c r="AQ864" s="208"/>
      <c r="AR864" s="208"/>
      <c r="AS864" s="208"/>
      <c r="AT864" s="208"/>
      <c r="AU864" s="208"/>
      <c r="AV864" s="208"/>
      <c r="AW864" s="208"/>
      <c r="AX864" s="208"/>
      <c r="AY864" s="208"/>
      <c r="AZ864" s="208"/>
      <c r="BA864" s="208"/>
      <c r="BB864" s="208"/>
      <c r="BC864" s="208"/>
      <c r="BD864" s="208"/>
      <c r="BE864" s="208"/>
      <c r="BF864" s="208"/>
      <c r="BG864" s="208"/>
      <c r="BH864" s="208"/>
      <c r="BI864" s="208"/>
      <c r="BJ864" s="208"/>
      <c r="BK864" s="208"/>
      <c r="BL864" s="208"/>
      <c r="BM864" s="209">
        <v>16</v>
      </c>
    </row>
    <row r="865" spans="1:65">
      <c r="A865" s="30"/>
      <c r="B865" s="19">
        <v>1</v>
      </c>
      <c r="C865" s="9">
        <v>4</v>
      </c>
      <c r="D865" s="211">
        <v>144.4</v>
      </c>
      <c r="E865" s="211">
        <v>160.5</v>
      </c>
      <c r="F865" s="211">
        <v>154</v>
      </c>
      <c r="G865" s="211">
        <v>152.24409964845526</v>
      </c>
      <c r="H865" s="211">
        <v>153.5</v>
      </c>
      <c r="I865" s="211">
        <v>157</v>
      </c>
      <c r="J865" s="211">
        <v>158</v>
      </c>
      <c r="K865" s="211">
        <v>152</v>
      </c>
      <c r="L865" s="211">
        <v>156.56</v>
      </c>
      <c r="M865" s="211">
        <v>159</v>
      </c>
      <c r="N865" s="211">
        <v>153</v>
      </c>
      <c r="O865" s="211">
        <v>157</v>
      </c>
      <c r="P865" s="211">
        <v>169</v>
      </c>
      <c r="Q865" s="211">
        <v>157.4</v>
      </c>
      <c r="R865" s="211">
        <v>159.30000000000001</v>
      </c>
      <c r="S865" s="211">
        <v>158</v>
      </c>
      <c r="T865" s="211">
        <v>155.13999999999999</v>
      </c>
      <c r="U865" s="212">
        <v>181</v>
      </c>
      <c r="V865" s="211">
        <v>158.5</v>
      </c>
      <c r="W865" s="212">
        <v>171</v>
      </c>
      <c r="X865" s="211">
        <v>157</v>
      </c>
      <c r="Y865" s="211">
        <v>155.98104813714698</v>
      </c>
      <c r="Z865" s="211">
        <v>140</v>
      </c>
      <c r="AA865" s="211">
        <v>148.6</v>
      </c>
      <c r="AB865" s="207"/>
      <c r="AC865" s="208"/>
      <c r="AD865" s="208"/>
      <c r="AE865" s="208"/>
      <c r="AF865" s="208"/>
      <c r="AG865" s="208"/>
      <c r="AH865" s="208"/>
      <c r="AI865" s="208"/>
      <c r="AJ865" s="208"/>
      <c r="AK865" s="208"/>
      <c r="AL865" s="208"/>
      <c r="AM865" s="208"/>
      <c r="AN865" s="208"/>
      <c r="AO865" s="208"/>
      <c r="AP865" s="208"/>
      <c r="AQ865" s="208"/>
      <c r="AR865" s="208"/>
      <c r="AS865" s="208"/>
      <c r="AT865" s="208"/>
      <c r="AU865" s="208"/>
      <c r="AV865" s="208"/>
      <c r="AW865" s="208"/>
      <c r="AX865" s="208"/>
      <c r="AY865" s="208"/>
      <c r="AZ865" s="208"/>
      <c r="BA865" s="208"/>
      <c r="BB865" s="208"/>
      <c r="BC865" s="208"/>
      <c r="BD865" s="208"/>
      <c r="BE865" s="208"/>
      <c r="BF865" s="208"/>
      <c r="BG865" s="208"/>
      <c r="BH865" s="208"/>
      <c r="BI865" s="208"/>
      <c r="BJ865" s="208"/>
      <c r="BK865" s="208"/>
      <c r="BL865" s="208"/>
      <c r="BM865" s="209">
        <v>155.25273843168509</v>
      </c>
    </row>
    <row r="866" spans="1:65">
      <c r="A866" s="30"/>
      <c r="B866" s="19">
        <v>1</v>
      </c>
      <c r="C866" s="9">
        <v>5</v>
      </c>
      <c r="D866" s="211">
        <v>148.9</v>
      </c>
      <c r="E866" s="211">
        <v>153.5</v>
      </c>
      <c r="F866" s="211">
        <v>150</v>
      </c>
      <c r="G866" s="211">
        <v>152.59534189445526</v>
      </c>
      <c r="H866" s="211">
        <v>153.62</v>
      </c>
      <c r="I866" s="211">
        <v>152</v>
      </c>
      <c r="J866" s="211">
        <v>156</v>
      </c>
      <c r="K866" s="211">
        <v>155</v>
      </c>
      <c r="L866" s="211">
        <v>151.69</v>
      </c>
      <c r="M866" s="211">
        <v>156.5</v>
      </c>
      <c r="N866" s="211">
        <v>157</v>
      </c>
      <c r="O866" s="211">
        <v>153</v>
      </c>
      <c r="P866" s="210">
        <v>172</v>
      </c>
      <c r="Q866" s="211">
        <v>153.9</v>
      </c>
      <c r="R866" s="211">
        <v>159.5</v>
      </c>
      <c r="S866" s="211">
        <v>159</v>
      </c>
      <c r="T866" s="211">
        <v>154.71</v>
      </c>
      <c r="U866" s="212">
        <v>178</v>
      </c>
      <c r="V866" s="211">
        <v>159.5</v>
      </c>
      <c r="W866" s="212">
        <v>170</v>
      </c>
      <c r="X866" s="211">
        <v>158</v>
      </c>
      <c r="Y866" s="211">
        <v>155.19462696589787</v>
      </c>
      <c r="Z866" s="211">
        <v>152</v>
      </c>
      <c r="AA866" s="211">
        <v>150.19999999999999</v>
      </c>
      <c r="AB866" s="207"/>
      <c r="AC866" s="208"/>
      <c r="AD866" s="208"/>
      <c r="AE866" s="208"/>
      <c r="AF866" s="208"/>
      <c r="AG866" s="208"/>
      <c r="AH866" s="208"/>
      <c r="AI866" s="208"/>
      <c r="AJ866" s="208"/>
      <c r="AK866" s="208"/>
      <c r="AL866" s="208"/>
      <c r="AM866" s="208"/>
      <c r="AN866" s="208"/>
      <c r="AO866" s="208"/>
      <c r="AP866" s="208"/>
      <c r="AQ866" s="208"/>
      <c r="AR866" s="208"/>
      <c r="AS866" s="208"/>
      <c r="AT866" s="208"/>
      <c r="AU866" s="208"/>
      <c r="AV866" s="208"/>
      <c r="AW866" s="208"/>
      <c r="AX866" s="208"/>
      <c r="AY866" s="208"/>
      <c r="AZ866" s="208"/>
      <c r="BA866" s="208"/>
      <c r="BB866" s="208"/>
      <c r="BC866" s="208"/>
      <c r="BD866" s="208"/>
      <c r="BE866" s="208"/>
      <c r="BF866" s="208"/>
      <c r="BG866" s="208"/>
      <c r="BH866" s="208"/>
      <c r="BI866" s="208"/>
      <c r="BJ866" s="208"/>
      <c r="BK866" s="208"/>
      <c r="BL866" s="208"/>
      <c r="BM866" s="209">
        <v>58</v>
      </c>
    </row>
    <row r="867" spans="1:65">
      <c r="A867" s="30"/>
      <c r="B867" s="19">
        <v>1</v>
      </c>
      <c r="C867" s="9">
        <v>6</v>
      </c>
      <c r="D867" s="211">
        <v>149.6</v>
      </c>
      <c r="E867" s="211">
        <v>160</v>
      </c>
      <c r="F867" s="211">
        <v>152</v>
      </c>
      <c r="G867" s="211">
        <v>148.10051606845528</v>
      </c>
      <c r="H867" s="211">
        <v>153.62</v>
      </c>
      <c r="I867" s="211">
        <v>158</v>
      </c>
      <c r="J867" s="211">
        <v>156</v>
      </c>
      <c r="K867" s="211">
        <v>161.5</v>
      </c>
      <c r="L867" s="211">
        <v>158.05000000000001</v>
      </c>
      <c r="M867" s="211">
        <v>163</v>
      </c>
      <c r="N867" s="211">
        <v>163</v>
      </c>
      <c r="O867" s="211">
        <v>155</v>
      </c>
      <c r="P867" s="211">
        <v>158</v>
      </c>
      <c r="Q867" s="211">
        <v>158.1</v>
      </c>
      <c r="R867" s="211">
        <v>159</v>
      </c>
      <c r="S867" s="211">
        <v>167</v>
      </c>
      <c r="T867" s="211">
        <v>155.19</v>
      </c>
      <c r="U867" s="212">
        <v>182</v>
      </c>
      <c r="V867" s="211">
        <v>157</v>
      </c>
      <c r="W867" s="212">
        <v>174</v>
      </c>
      <c r="X867" s="211">
        <v>160</v>
      </c>
      <c r="Y867" s="211">
        <v>153.67868013032006</v>
      </c>
      <c r="Z867" s="211">
        <v>147</v>
      </c>
      <c r="AA867" s="211">
        <v>154.19999999999999</v>
      </c>
      <c r="AB867" s="207"/>
      <c r="AC867" s="208"/>
      <c r="AD867" s="208"/>
      <c r="AE867" s="208"/>
      <c r="AF867" s="208"/>
      <c r="AG867" s="208"/>
      <c r="AH867" s="208"/>
      <c r="AI867" s="208"/>
      <c r="AJ867" s="208"/>
      <c r="AK867" s="208"/>
      <c r="AL867" s="208"/>
      <c r="AM867" s="208"/>
      <c r="AN867" s="208"/>
      <c r="AO867" s="208"/>
      <c r="AP867" s="208"/>
      <c r="AQ867" s="208"/>
      <c r="AR867" s="208"/>
      <c r="AS867" s="208"/>
      <c r="AT867" s="208"/>
      <c r="AU867" s="208"/>
      <c r="AV867" s="208"/>
      <c r="AW867" s="208"/>
      <c r="AX867" s="208"/>
      <c r="AY867" s="208"/>
      <c r="AZ867" s="208"/>
      <c r="BA867" s="208"/>
      <c r="BB867" s="208"/>
      <c r="BC867" s="208"/>
      <c r="BD867" s="208"/>
      <c r="BE867" s="208"/>
      <c r="BF867" s="208"/>
      <c r="BG867" s="208"/>
      <c r="BH867" s="208"/>
      <c r="BI867" s="208"/>
      <c r="BJ867" s="208"/>
      <c r="BK867" s="208"/>
      <c r="BL867" s="208"/>
      <c r="BM867" s="213"/>
    </row>
    <row r="868" spans="1:65">
      <c r="A868" s="30"/>
      <c r="B868" s="20" t="s">
        <v>274</v>
      </c>
      <c r="C868" s="12"/>
      <c r="D868" s="214">
        <v>148.43333333333334</v>
      </c>
      <c r="E868" s="214">
        <v>157.5</v>
      </c>
      <c r="F868" s="214">
        <v>152.16666666666666</v>
      </c>
      <c r="G868" s="214">
        <v>152.23278746328859</v>
      </c>
      <c r="H868" s="214">
        <v>153.38</v>
      </c>
      <c r="I868" s="214">
        <v>154.66666666666666</v>
      </c>
      <c r="J868" s="214">
        <v>154</v>
      </c>
      <c r="K868" s="214">
        <v>156.91666666666666</v>
      </c>
      <c r="L868" s="214">
        <v>155.37333333333333</v>
      </c>
      <c r="M868" s="214">
        <v>159</v>
      </c>
      <c r="N868" s="214">
        <v>157.16666666666666</v>
      </c>
      <c r="O868" s="214">
        <v>153</v>
      </c>
      <c r="P868" s="214">
        <v>166</v>
      </c>
      <c r="Q868" s="214">
        <v>155.95000000000002</v>
      </c>
      <c r="R868" s="214">
        <v>159.46666666666667</v>
      </c>
      <c r="S868" s="214">
        <v>161.16666666666666</v>
      </c>
      <c r="T868" s="214">
        <v>155.07500000000002</v>
      </c>
      <c r="U868" s="214">
        <v>179.16666666666666</v>
      </c>
      <c r="V868" s="214">
        <v>158.5</v>
      </c>
      <c r="W868" s="214">
        <v>170.16666666666666</v>
      </c>
      <c r="X868" s="214">
        <v>156.66666666666666</v>
      </c>
      <c r="Y868" s="214">
        <v>155.59912470045035</v>
      </c>
      <c r="Z868" s="214">
        <v>145.83333333333334</v>
      </c>
      <c r="AA868" s="214">
        <v>149.16666666666666</v>
      </c>
      <c r="AB868" s="207"/>
      <c r="AC868" s="208"/>
      <c r="AD868" s="208"/>
      <c r="AE868" s="208"/>
      <c r="AF868" s="208"/>
      <c r="AG868" s="208"/>
      <c r="AH868" s="208"/>
      <c r="AI868" s="208"/>
      <c r="AJ868" s="208"/>
      <c r="AK868" s="208"/>
      <c r="AL868" s="208"/>
      <c r="AM868" s="208"/>
      <c r="AN868" s="208"/>
      <c r="AO868" s="208"/>
      <c r="AP868" s="208"/>
      <c r="AQ868" s="208"/>
      <c r="AR868" s="208"/>
      <c r="AS868" s="208"/>
      <c r="AT868" s="208"/>
      <c r="AU868" s="208"/>
      <c r="AV868" s="208"/>
      <c r="AW868" s="208"/>
      <c r="AX868" s="208"/>
      <c r="AY868" s="208"/>
      <c r="AZ868" s="208"/>
      <c r="BA868" s="208"/>
      <c r="BB868" s="208"/>
      <c r="BC868" s="208"/>
      <c r="BD868" s="208"/>
      <c r="BE868" s="208"/>
      <c r="BF868" s="208"/>
      <c r="BG868" s="208"/>
      <c r="BH868" s="208"/>
      <c r="BI868" s="208"/>
      <c r="BJ868" s="208"/>
      <c r="BK868" s="208"/>
      <c r="BL868" s="208"/>
      <c r="BM868" s="213"/>
    </row>
    <row r="869" spans="1:65">
      <c r="A869" s="30"/>
      <c r="B869" s="3" t="s">
        <v>275</v>
      </c>
      <c r="C869" s="29"/>
      <c r="D869" s="211">
        <v>149.25</v>
      </c>
      <c r="E869" s="211">
        <v>158.25</v>
      </c>
      <c r="F869" s="211">
        <v>151.5</v>
      </c>
      <c r="G869" s="211">
        <v>152.41972077145527</v>
      </c>
      <c r="H869" s="211">
        <v>153.56</v>
      </c>
      <c r="I869" s="211">
        <v>155</v>
      </c>
      <c r="J869" s="211">
        <v>155.5</v>
      </c>
      <c r="K869" s="211">
        <v>157</v>
      </c>
      <c r="L869" s="211">
        <v>156.16500000000002</v>
      </c>
      <c r="M869" s="211">
        <v>158.5</v>
      </c>
      <c r="N869" s="211">
        <v>157.75</v>
      </c>
      <c r="O869" s="211">
        <v>154</v>
      </c>
      <c r="P869" s="211">
        <v>169.5</v>
      </c>
      <c r="Q869" s="211">
        <v>156.55000000000001</v>
      </c>
      <c r="R869" s="211">
        <v>159.4</v>
      </c>
      <c r="S869" s="211">
        <v>158.5</v>
      </c>
      <c r="T869" s="211">
        <v>155.16499999999999</v>
      </c>
      <c r="U869" s="211">
        <v>178.5</v>
      </c>
      <c r="V869" s="211">
        <v>159</v>
      </c>
      <c r="W869" s="211">
        <v>169.5</v>
      </c>
      <c r="X869" s="211">
        <v>157.5</v>
      </c>
      <c r="Y869" s="211">
        <v>155.58783755152243</v>
      </c>
      <c r="Z869" s="211">
        <v>145.5</v>
      </c>
      <c r="AA869" s="211">
        <v>148.55000000000001</v>
      </c>
      <c r="AB869" s="207"/>
      <c r="AC869" s="208"/>
      <c r="AD869" s="208"/>
      <c r="AE869" s="208"/>
      <c r="AF869" s="208"/>
      <c r="AG869" s="208"/>
      <c r="AH869" s="208"/>
      <c r="AI869" s="208"/>
      <c r="AJ869" s="208"/>
      <c r="AK869" s="208"/>
      <c r="AL869" s="208"/>
      <c r="AM869" s="208"/>
      <c r="AN869" s="208"/>
      <c r="AO869" s="208"/>
      <c r="AP869" s="208"/>
      <c r="AQ869" s="208"/>
      <c r="AR869" s="208"/>
      <c r="AS869" s="208"/>
      <c r="AT869" s="208"/>
      <c r="AU869" s="208"/>
      <c r="AV869" s="208"/>
      <c r="AW869" s="208"/>
      <c r="AX869" s="208"/>
      <c r="AY869" s="208"/>
      <c r="AZ869" s="208"/>
      <c r="BA869" s="208"/>
      <c r="BB869" s="208"/>
      <c r="BC869" s="208"/>
      <c r="BD869" s="208"/>
      <c r="BE869" s="208"/>
      <c r="BF869" s="208"/>
      <c r="BG869" s="208"/>
      <c r="BH869" s="208"/>
      <c r="BI869" s="208"/>
      <c r="BJ869" s="208"/>
      <c r="BK869" s="208"/>
      <c r="BL869" s="208"/>
      <c r="BM869" s="213"/>
    </row>
    <row r="870" spans="1:65">
      <c r="A870" s="30"/>
      <c r="B870" s="3" t="s">
        <v>276</v>
      </c>
      <c r="C870" s="29"/>
      <c r="D870" s="211">
        <v>3.6522139404293714</v>
      </c>
      <c r="E870" s="211">
        <v>3.9370039370059056</v>
      </c>
      <c r="F870" s="211">
        <v>1.9407902170679516</v>
      </c>
      <c r="G870" s="211">
        <v>3.7357147037264404</v>
      </c>
      <c r="H870" s="211">
        <v>1.2497839813343696</v>
      </c>
      <c r="I870" s="211">
        <v>3.011090610836324</v>
      </c>
      <c r="J870" s="211">
        <v>4.6043457732885349</v>
      </c>
      <c r="K870" s="211">
        <v>3.3973028517732513</v>
      </c>
      <c r="L870" s="211">
        <v>2.3059285909729899</v>
      </c>
      <c r="M870" s="211">
        <v>2.2135943621178655</v>
      </c>
      <c r="N870" s="211">
        <v>3.8035071534922431</v>
      </c>
      <c r="O870" s="211">
        <v>3.5777087639996634</v>
      </c>
      <c r="P870" s="211">
        <v>8.4616783205224717</v>
      </c>
      <c r="Q870" s="211">
        <v>1.9664689166117046</v>
      </c>
      <c r="R870" s="211">
        <v>0.95638207148956267</v>
      </c>
      <c r="S870" s="211">
        <v>5.4191020166321531</v>
      </c>
      <c r="T870" s="211">
        <v>0.28374284131938426</v>
      </c>
      <c r="U870" s="211">
        <v>1.9407902170679516</v>
      </c>
      <c r="V870" s="211">
        <v>2.9832867780352594</v>
      </c>
      <c r="W870" s="211">
        <v>2.1369760566432809</v>
      </c>
      <c r="X870" s="211">
        <v>2.6583202716502514</v>
      </c>
      <c r="Y870" s="211">
        <v>1.6053465061196062</v>
      </c>
      <c r="Z870" s="211">
        <v>4.1190613817551522</v>
      </c>
      <c r="AA870" s="211">
        <v>2.8019041144669168</v>
      </c>
      <c r="AB870" s="207"/>
      <c r="AC870" s="208"/>
      <c r="AD870" s="208"/>
      <c r="AE870" s="208"/>
      <c r="AF870" s="208"/>
      <c r="AG870" s="208"/>
      <c r="AH870" s="208"/>
      <c r="AI870" s="208"/>
      <c r="AJ870" s="208"/>
      <c r="AK870" s="208"/>
      <c r="AL870" s="208"/>
      <c r="AM870" s="208"/>
      <c r="AN870" s="208"/>
      <c r="AO870" s="208"/>
      <c r="AP870" s="208"/>
      <c r="AQ870" s="208"/>
      <c r="AR870" s="208"/>
      <c r="AS870" s="208"/>
      <c r="AT870" s="208"/>
      <c r="AU870" s="208"/>
      <c r="AV870" s="208"/>
      <c r="AW870" s="208"/>
      <c r="AX870" s="208"/>
      <c r="AY870" s="208"/>
      <c r="AZ870" s="208"/>
      <c r="BA870" s="208"/>
      <c r="BB870" s="208"/>
      <c r="BC870" s="208"/>
      <c r="BD870" s="208"/>
      <c r="BE870" s="208"/>
      <c r="BF870" s="208"/>
      <c r="BG870" s="208"/>
      <c r="BH870" s="208"/>
      <c r="BI870" s="208"/>
      <c r="BJ870" s="208"/>
      <c r="BK870" s="208"/>
      <c r="BL870" s="208"/>
      <c r="BM870" s="213"/>
    </row>
    <row r="871" spans="1:65">
      <c r="A871" s="30"/>
      <c r="B871" s="3" t="s">
        <v>86</v>
      </c>
      <c r="C871" s="29"/>
      <c r="D871" s="13">
        <v>2.4605079320206859E-2</v>
      </c>
      <c r="E871" s="13">
        <v>2.4996850393688288E-2</v>
      </c>
      <c r="F871" s="13">
        <v>1.2754371634619618E-2</v>
      </c>
      <c r="G871" s="13">
        <v>2.4539488279601528E-2</v>
      </c>
      <c r="H871" s="13">
        <v>8.1482851827772186E-3</v>
      </c>
      <c r="I871" s="13">
        <v>1.9468258259717614E-2</v>
      </c>
      <c r="J871" s="13">
        <v>2.9898349177198278E-2</v>
      </c>
      <c r="K871" s="13">
        <v>2.1650363367646849E-2</v>
      </c>
      <c r="L871" s="13">
        <v>1.4841212076115527E-2</v>
      </c>
      <c r="M871" s="13">
        <v>1.3921977120238148E-2</v>
      </c>
      <c r="N871" s="13">
        <v>2.420046969348193E-2</v>
      </c>
      <c r="O871" s="13">
        <v>2.3383717411762504E-2</v>
      </c>
      <c r="P871" s="13">
        <v>5.0973965786279947E-2</v>
      </c>
      <c r="Q871" s="13">
        <v>1.2609611520434142E-2</v>
      </c>
      <c r="R871" s="13">
        <v>5.9973792108459194E-3</v>
      </c>
      <c r="S871" s="13">
        <v>3.3624211064935801E-2</v>
      </c>
      <c r="T871" s="13">
        <v>1.829713630948794E-3</v>
      </c>
      <c r="U871" s="13">
        <v>1.0832317490611823E-2</v>
      </c>
      <c r="V871" s="13">
        <v>1.8821998599591543E-2</v>
      </c>
      <c r="W871" s="13">
        <v>1.2558135494475696E-2</v>
      </c>
      <c r="X871" s="13">
        <v>1.6968001733937775E-2</v>
      </c>
      <c r="Y871" s="13">
        <v>1.0317194966296361E-2</v>
      </c>
      <c r="Z871" s="13">
        <v>2.8244992332035326E-2</v>
      </c>
      <c r="AA871" s="13">
        <v>1.8783714733856427E-2</v>
      </c>
      <c r="AB871" s="146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3" t="s">
        <v>277</v>
      </c>
      <c r="C872" s="29"/>
      <c r="D872" s="13">
        <v>-4.3924539864734546E-2</v>
      </c>
      <c r="E872" s="13">
        <v>1.4474859451859334E-2</v>
      </c>
      <c r="F872" s="13">
        <v>-1.9877728381431314E-2</v>
      </c>
      <c r="G872" s="13">
        <v>-1.945183704263842E-2</v>
      </c>
      <c r="H872" s="13">
        <v>-1.2062514649357703E-2</v>
      </c>
      <c r="I872" s="13">
        <v>-3.7749528345764061E-3</v>
      </c>
      <c r="J872" s="13">
        <v>-8.0690263137376261E-3</v>
      </c>
      <c r="K872" s="13">
        <v>1.0717545157593156E-2</v>
      </c>
      <c r="L872" s="13">
        <v>7.7676505333479362E-4</v>
      </c>
      <c r="M872" s="13">
        <v>2.4136524779972302E-2</v>
      </c>
      <c r="N872" s="13">
        <v>1.2327822712278502E-2</v>
      </c>
      <c r="O872" s="13">
        <v>-1.4510136532479567E-2</v>
      </c>
      <c r="P872" s="13">
        <v>6.9224296311166E-2</v>
      </c>
      <c r="Q872" s="13">
        <v>4.4911386128092534E-3</v>
      </c>
      <c r="R872" s="13">
        <v>2.7142376215385067E-2</v>
      </c>
      <c r="S872" s="13">
        <v>3.8092263587246489E-2</v>
      </c>
      <c r="T872" s="13">
        <v>-1.1448328285899034E-3</v>
      </c>
      <c r="U872" s="13">
        <v>0.15403224752460165</v>
      </c>
      <c r="V872" s="13">
        <v>2.0915969670601164E-2</v>
      </c>
      <c r="W872" s="13">
        <v>9.606225555592407E-2</v>
      </c>
      <c r="X872" s="13">
        <v>9.1072676029075872E-3</v>
      </c>
      <c r="Y872" s="13">
        <v>2.2311121353757457E-3</v>
      </c>
      <c r="Z872" s="13">
        <v>-6.0671426433463571E-2</v>
      </c>
      <c r="AA872" s="13">
        <v>-3.9201059037657138E-2</v>
      </c>
      <c r="AB872" s="146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30"/>
      <c r="B873" s="46" t="s">
        <v>278</v>
      </c>
      <c r="C873" s="47"/>
      <c r="D873" s="45">
        <v>1.8</v>
      </c>
      <c r="E873" s="45">
        <v>0.42</v>
      </c>
      <c r="F873" s="45">
        <v>0.88</v>
      </c>
      <c r="G873" s="45">
        <v>0.87</v>
      </c>
      <c r="H873" s="45">
        <v>0.59</v>
      </c>
      <c r="I873" s="45">
        <v>0.27</v>
      </c>
      <c r="J873" s="45">
        <v>0.44</v>
      </c>
      <c r="K873" s="45">
        <v>0.28000000000000003</v>
      </c>
      <c r="L873" s="45">
        <v>0.1</v>
      </c>
      <c r="M873" s="45">
        <v>0.79</v>
      </c>
      <c r="N873" s="45">
        <v>0.34</v>
      </c>
      <c r="O873" s="45">
        <v>0.68</v>
      </c>
      <c r="P873" s="45">
        <v>2.5099999999999998</v>
      </c>
      <c r="Q873" s="45">
        <v>0.04</v>
      </c>
      <c r="R873" s="45">
        <v>0.91</v>
      </c>
      <c r="S873" s="45">
        <v>1.32</v>
      </c>
      <c r="T873" s="45">
        <v>0.17</v>
      </c>
      <c r="U873" s="45">
        <v>5.74</v>
      </c>
      <c r="V873" s="45">
        <v>0.67</v>
      </c>
      <c r="W873" s="45">
        <v>3.53</v>
      </c>
      <c r="X873" s="45">
        <v>0.22</v>
      </c>
      <c r="Y873" s="45">
        <v>0.04</v>
      </c>
      <c r="Z873" s="45">
        <v>2.44</v>
      </c>
      <c r="AA873" s="45">
        <v>1.62</v>
      </c>
      <c r="AB873" s="146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B874" s="31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  <c r="BM874" s="55"/>
    </row>
    <row r="875" spans="1:65" ht="15">
      <c r="B875" s="8" t="s">
        <v>562</v>
      </c>
      <c r="BM875" s="28" t="s">
        <v>66</v>
      </c>
    </row>
    <row r="876" spans="1:65" ht="15">
      <c r="A876" s="25" t="s">
        <v>21</v>
      </c>
      <c r="B876" s="18" t="s">
        <v>110</v>
      </c>
      <c r="C876" s="15" t="s">
        <v>111</v>
      </c>
      <c r="D876" s="16" t="s">
        <v>237</v>
      </c>
      <c r="E876" s="17" t="s">
        <v>237</v>
      </c>
      <c r="F876" s="17" t="s">
        <v>237</v>
      </c>
      <c r="G876" s="17" t="s">
        <v>237</v>
      </c>
      <c r="H876" s="17" t="s">
        <v>237</v>
      </c>
      <c r="I876" s="17" t="s">
        <v>237</v>
      </c>
      <c r="J876" s="17" t="s">
        <v>237</v>
      </c>
      <c r="K876" s="17" t="s">
        <v>237</v>
      </c>
      <c r="L876" s="17" t="s">
        <v>237</v>
      </c>
      <c r="M876" s="17" t="s">
        <v>237</v>
      </c>
      <c r="N876" s="17" t="s">
        <v>237</v>
      </c>
      <c r="O876" s="17" t="s">
        <v>237</v>
      </c>
      <c r="P876" s="17" t="s">
        <v>237</v>
      </c>
      <c r="Q876" s="17" t="s">
        <v>237</v>
      </c>
      <c r="R876" s="17" t="s">
        <v>237</v>
      </c>
      <c r="S876" s="17" t="s">
        <v>237</v>
      </c>
      <c r="T876" s="17" t="s">
        <v>237</v>
      </c>
      <c r="U876" s="17" t="s">
        <v>237</v>
      </c>
      <c r="V876" s="17" t="s">
        <v>237</v>
      </c>
      <c r="W876" s="17" t="s">
        <v>237</v>
      </c>
      <c r="X876" s="17" t="s">
        <v>237</v>
      </c>
      <c r="Y876" s="17" t="s">
        <v>237</v>
      </c>
      <c r="Z876" s="146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>
        <v>1</v>
      </c>
    </row>
    <row r="877" spans="1:65">
      <c r="A877" s="30"/>
      <c r="B877" s="19" t="s">
        <v>238</v>
      </c>
      <c r="C877" s="9" t="s">
        <v>238</v>
      </c>
      <c r="D877" s="144" t="s">
        <v>240</v>
      </c>
      <c r="E877" s="145" t="s">
        <v>241</v>
      </c>
      <c r="F877" s="145" t="s">
        <v>242</v>
      </c>
      <c r="G877" s="145" t="s">
        <v>243</v>
      </c>
      <c r="H877" s="145" t="s">
        <v>244</v>
      </c>
      <c r="I877" s="145" t="s">
        <v>245</v>
      </c>
      <c r="J877" s="145" t="s">
        <v>246</v>
      </c>
      <c r="K877" s="145" t="s">
        <v>247</v>
      </c>
      <c r="L877" s="145" t="s">
        <v>248</v>
      </c>
      <c r="M877" s="145" t="s">
        <v>249</v>
      </c>
      <c r="N877" s="145" t="s">
        <v>250</v>
      </c>
      <c r="O877" s="145" t="s">
        <v>251</v>
      </c>
      <c r="P877" s="145" t="s">
        <v>252</v>
      </c>
      <c r="Q877" s="145" t="s">
        <v>253</v>
      </c>
      <c r="R877" s="145" t="s">
        <v>254</v>
      </c>
      <c r="S877" s="145" t="s">
        <v>255</v>
      </c>
      <c r="T877" s="145" t="s">
        <v>257</v>
      </c>
      <c r="U877" s="145" t="s">
        <v>258</v>
      </c>
      <c r="V877" s="145" t="s">
        <v>259</v>
      </c>
      <c r="W877" s="145" t="s">
        <v>260</v>
      </c>
      <c r="X877" s="145" t="s">
        <v>261</v>
      </c>
      <c r="Y877" s="145" t="s">
        <v>267</v>
      </c>
      <c r="Z877" s="146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 t="s">
        <v>3</v>
      </c>
    </row>
    <row r="878" spans="1:65">
      <c r="A878" s="30"/>
      <c r="B878" s="19"/>
      <c r="C878" s="9"/>
      <c r="D878" s="10" t="s">
        <v>318</v>
      </c>
      <c r="E878" s="11" t="s">
        <v>318</v>
      </c>
      <c r="F878" s="11" t="s">
        <v>319</v>
      </c>
      <c r="G878" s="11" t="s">
        <v>115</v>
      </c>
      <c r="H878" s="11" t="s">
        <v>319</v>
      </c>
      <c r="I878" s="11" t="s">
        <v>319</v>
      </c>
      <c r="J878" s="11" t="s">
        <v>319</v>
      </c>
      <c r="K878" s="11" t="s">
        <v>318</v>
      </c>
      <c r="L878" s="11" t="s">
        <v>319</v>
      </c>
      <c r="M878" s="11" t="s">
        <v>318</v>
      </c>
      <c r="N878" s="11" t="s">
        <v>318</v>
      </c>
      <c r="O878" s="11" t="s">
        <v>319</v>
      </c>
      <c r="P878" s="11" t="s">
        <v>319</v>
      </c>
      <c r="Q878" s="11" t="s">
        <v>319</v>
      </c>
      <c r="R878" s="11" t="s">
        <v>318</v>
      </c>
      <c r="S878" s="11" t="s">
        <v>318</v>
      </c>
      <c r="T878" s="11" t="s">
        <v>318</v>
      </c>
      <c r="U878" s="11" t="s">
        <v>318</v>
      </c>
      <c r="V878" s="11" t="s">
        <v>319</v>
      </c>
      <c r="W878" s="11" t="s">
        <v>318</v>
      </c>
      <c r="X878" s="11" t="s">
        <v>319</v>
      </c>
      <c r="Y878" s="11" t="s">
        <v>318</v>
      </c>
      <c r="Z878" s="146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2</v>
      </c>
    </row>
    <row r="879" spans="1:65">
      <c r="A879" s="30"/>
      <c r="B879" s="19"/>
      <c r="C879" s="9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146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3</v>
      </c>
    </row>
    <row r="880" spans="1:65">
      <c r="A880" s="30"/>
      <c r="B880" s="18">
        <v>1</v>
      </c>
      <c r="C880" s="14">
        <v>1</v>
      </c>
      <c r="D880" s="147">
        <v>7.0000000000000007E-2</v>
      </c>
      <c r="E880" s="147">
        <v>1.1299999999999999</v>
      </c>
      <c r="F880" s="22">
        <v>1.04</v>
      </c>
      <c r="G880" s="141">
        <v>0.46641616941269376</v>
      </c>
      <c r="H880" s="22">
        <v>1.1100000000000001</v>
      </c>
      <c r="I880" s="22">
        <v>1.06</v>
      </c>
      <c r="J880" s="141">
        <v>1.41</v>
      </c>
      <c r="K880" s="22">
        <v>0.9900000000000001</v>
      </c>
      <c r="L880" s="22">
        <v>1.06</v>
      </c>
      <c r="M880" s="22">
        <v>1.05</v>
      </c>
      <c r="N880" s="22">
        <v>1.08</v>
      </c>
      <c r="O880" s="22">
        <v>1</v>
      </c>
      <c r="P880" s="22">
        <v>1</v>
      </c>
      <c r="Q880" s="22">
        <v>0.87</v>
      </c>
      <c r="R880" s="22">
        <v>0.93</v>
      </c>
      <c r="S880" s="22">
        <v>1.1299999999999999</v>
      </c>
      <c r="T880" s="22">
        <v>0.9</v>
      </c>
      <c r="U880" s="22">
        <v>1.1499999999999999</v>
      </c>
      <c r="V880" s="22">
        <v>0.9900000000000001</v>
      </c>
      <c r="W880" s="22">
        <v>1.1000000000000001</v>
      </c>
      <c r="X880" s="22">
        <v>1.0776331710210747</v>
      </c>
      <c r="Y880" s="22">
        <v>1.1200000000000001</v>
      </c>
      <c r="Z880" s="146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1</v>
      </c>
    </row>
    <row r="881" spans="1:65">
      <c r="A881" s="30"/>
      <c r="B881" s="19">
        <v>1</v>
      </c>
      <c r="C881" s="9">
        <v>2</v>
      </c>
      <c r="D881" s="11">
        <v>0.82</v>
      </c>
      <c r="E881" s="11">
        <v>0.96</v>
      </c>
      <c r="F881" s="11">
        <v>1.01</v>
      </c>
      <c r="G881" s="142">
        <v>0.50044015006269382</v>
      </c>
      <c r="H881" s="11">
        <v>1.1299999999999999</v>
      </c>
      <c r="I881" s="11">
        <v>1.06</v>
      </c>
      <c r="J881" s="142">
        <v>1.64</v>
      </c>
      <c r="K881" s="11">
        <v>1</v>
      </c>
      <c r="L881" s="11">
        <v>1</v>
      </c>
      <c r="M881" s="11">
        <v>1.03</v>
      </c>
      <c r="N881" s="11">
        <v>1.1000000000000001</v>
      </c>
      <c r="O881" s="11">
        <v>1.1000000000000001</v>
      </c>
      <c r="P881" s="11">
        <v>1.3</v>
      </c>
      <c r="Q881" s="11">
        <v>0.88</v>
      </c>
      <c r="R881" s="11">
        <v>0.91</v>
      </c>
      <c r="S881" s="11">
        <v>1.17</v>
      </c>
      <c r="T881" s="11">
        <v>0.94</v>
      </c>
      <c r="U881" s="11">
        <v>1.18</v>
      </c>
      <c r="V881" s="11">
        <v>0.97000000000000008</v>
      </c>
      <c r="W881" s="11">
        <v>1</v>
      </c>
      <c r="X881" s="11">
        <v>1.17114844311153</v>
      </c>
      <c r="Y881" s="11">
        <v>1.1299999999999999</v>
      </c>
      <c r="Z881" s="146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22</v>
      </c>
    </row>
    <row r="882" spans="1:65">
      <c r="A882" s="30"/>
      <c r="B882" s="19">
        <v>1</v>
      </c>
      <c r="C882" s="9">
        <v>3</v>
      </c>
      <c r="D882" s="11">
        <v>1.02</v>
      </c>
      <c r="E882" s="11">
        <v>0.96</v>
      </c>
      <c r="F882" s="11">
        <v>1.05</v>
      </c>
      <c r="G882" s="142">
        <v>0.46552378940396316</v>
      </c>
      <c r="H882" s="148">
        <v>1.18</v>
      </c>
      <c r="I882" s="11">
        <v>1.04</v>
      </c>
      <c r="J882" s="142">
        <v>1.58</v>
      </c>
      <c r="K882" s="11">
        <v>0.98</v>
      </c>
      <c r="L882" s="11">
        <v>1.1200000000000001</v>
      </c>
      <c r="M882" s="11">
        <v>1.02</v>
      </c>
      <c r="N882" s="11">
        <v>1.07</v>
      </c>
      <c r="O882" s="11">
        <v>1.1000000000000001</v>
      </c>
      <c r="P882" s="11">
        <v>1</v>
      </c>
      <c r="Q882" s="11">
        <v>0.89</v>
      </c>
      <c r="R882" s="11">
        <v>0.91</v>
      </c>
      <c r="S882" s="11">
        <v>1.1100000000000001</v>
      </c>
      <c r="T882" s="11">
        <v>0.93</v>
      </c>
      <c r="U882" s="11">
        <v>1.08</v>
      </c>
      <c r="V882" s="11">
        <v>0.98</v>
      </c>
      <c r="W882" s="11">
        <v>1</v>
      </c>
      <c r="X882" s="11">
        <v>1.0984105233887269</v>
      </c>
      <c r="Y882" s="11">
        <v>1.1000000000000001</v>
      </c>
      <c r="Z882" s="146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16</v>
      </c>
    </row>
    <row r="883" spans="1:65">
      <c r="A883" s="30"/>
      <c r="B883" s="19">
        <v>1</v>
      </c>
      <c r="C883" s="9">
        <v>4</v>
      </c>
      <c r="D883" s="11">
        <v>0.98</v>
      </c>
      <c r="E883" s="11">
        <v>0.9900000000000001</v>
      </c>
      <c r="F883" s="11">
        <v>1.05</v>
      </c>
      <c r="G883" s="142">
        <v>0.52028519823078978</v>
      </c>
      <c r="H883" s="11">
        <v>1.1100000000000001</v>
      </c>
      <c r="I883" s="11">
        <v>1.1000000000000001</v>
      </c>
      <c r="J883" s="142">
        <v>1.73</v>
      </c>
      <c r="K883" s="11">
        <v>0.9900000000000001</v>
      </c>
      <c r="L883" s="11">
        <v>1.27</v>
      </c>
      <c r="M883" s="11">
        <v>1.05</v>
      </c>
      <c r="N883" s="11">
        <v>1.05</v>
      </c>
      <c r="O883" s="11">
        <v>1.1000000000000001</v>
      </c>
      <c r="P883" s="11">
        <v>1</v>
      </c>
      <c r="Q883" s="11">
        <v>0.9</v>
      </c>
      <c r="R883" s="11">
        <v>0.9</v>
      </c>
      <c r="S883" s="11">
        <v>1.1299999999999999</v>
      </c>
      <c r="T883" s="11">
        <v>0.95</v>
      </c>
      <c r="U883" s="11">
        <v>1.1000000000000001</v>
      </c>
      <c r="V883" s="11">
        <v>0.98</v>
      </c>
      <c r="W883" s="11">
        <v>0.9</v>
      </c>
      <c r="X883" s="11">
        <v>1.09841052338873</v>
      </c>
      <c r="Y883" s="11">
        <v>1.1000000000000001</v>
      </c>
      <c r="Z883" s="146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1.027770801044247</v>
      </c>
    </row>
    <row r="884" spans="1:65">
      <c r="A884" s="30"/>
      <c r="B884" s="19">
        <v>1</v>
      </c>
      <c r="C884" s="9">
        <v>5</v>
      </c>
      <c r="D884" s="11">
        <v>0.75</v>
      </c>
      <c r="E884" s="11">
        <v>0.97000000000000008</v>
      </c>
      <c r="F884" s="11">
        <v>1.03</v>
      </c>
      <c r="G884" s="142">
        <v>0.53644717331269376</v>
      </c>
      <c r="H884" s="11">
        <v>1.1100000000000001</v>
      </c>
      <c r="I884" s="11">
        <v>1.06</v>
      </c>
      <c r="J884" s="142">
        <v>1.5</v>
      </c>
      <c r="K884" s="11">
        <v>1.01</v>
      </c>
      <c r="L884" s="11">
        <v>0.96</v>
      </c>
      <c r="M884" s="11">
        <v>1.03</v>
      </c>
      <c r="N884" s="11">
        <v>1.08</v>
      </c>
      <c r="O884" s="11">
        <v>1</v>
      </c>
      <c r="P884" s="11">
        <v>0.9</v>
      </c>
      <c r="Q884" s="11">
        <v>0.91</v>
      </c>
      <c r="R884" s="11">
        <v>0.88</v>
      </c>
      <c r="S884" s="11">
        <v>1.07</v>
      </c>
      <c r="T884" s="11">
        <v>0.86</v>
      </c>
      <c r="U884" s="11">
        <v>1.1499999999999999</v>
      </c>
      <c r="V884" s="11">
        <v>0.97000000000000008</v>
      </c>
      <c r="W884" s="11">
        <v>1</v>
      </c>
      <c r="X884" s="11">
        <v>1.1493599327618602</v>
      </c>
      <c r="Y884" s="11">
        <v>1.1399999999999999</v>
      </c>
      <c r="Z884" s="146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59</v>
      </c>
    </row>
    <row r="885" spans="1:65">
      <c r="A885" s="30"/>
      <c r="B885" s="19">
        <v>1</v>
      </c>
      <c r="C885" s="9">
        <v>6</v>
      </c>
      <c r="D885" s="11">
        <v>0.9</v>
      </c>
      <c r="E885" s="11">
        <v>0.9900000000000001</v>
      </c>
      <c r="F885" s="11">
        <v>1.02</v>
      </c>
      <c r="G885" s="142">
        <v>0.50044015006269382</v>
      </c>
      <c r="H885" s="11">
        <v>1.1200000000000001</v>
      </c>
      <c r="I885" s="11">
        <v>1.1000000000000001</v>
      </c>
      <c r="J885" s="142">
        <v>1.78</v>
      </c>
      <c r="K885" s="11">
        <v>0.9900000000000001</v>
      </c>
      <c r="L885" s="11">
        <v>1.1399999999999999</v>
      </c>
      <c r="M885" s="11">
        <v>1.08</v>
      </c>
      <c r="N885" s="11">
        <v>1.1200000000000001</v>
      </c>
      <c r="O885" s="11">
        <v>1</v>
      </c>
      <c r="P885" s="148">
        <v>1.6</v>
      </c>
      <c r="Q885" s="11">
        <v>0.91</v>
      </c>
      <c r="R885" s="11">
        <v>0.9</v>
      </c>
      <c r="S885" s="11">
        <v>1.08</v>
      </c>
      <c r="T885" s="11">
        <v>0.9</v>
      </c>
      <c r="U885" s="11">
        <v>1.1100000000000001</v>
      </c>
      <c r="V885" s="11">
        <v>0.96</v>
      </c>
      <c r="W885" s="11">
        <v>1</v>
      </c>
      <c r="X885" s="11">
        <v>1.113533531637712</v>
      </c>
      <c r="Y885" s="11">
        <v>1.1200000000000001</v>
      </c>
      <c r="Z885" s="146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A886" s="30"/>
      <c r="B886" s="20" t="s">
        <v>274</v>
      </c>
      <c r="C886" s="12"/>
      <c r="D886" s="23">
        <v>0.75666666666666671</v>
      </c>
      <c r="E886" s="23">
        <v>1</v>
      </c>
      <c r="F886" s="23">
        <v>1.0333333333333332</v>
      </c>
      <c r="G886" s="23">
        <v>0.49825877174758809</v>
      </c>
      <c r="H886" s="23">
        <v>1.1266666666666667</v>
      </c>
      <c r="I886" s="23">
        <v>1.07</v>
      </c>
      <c r="J886" s="23">
        <v>1.6066666666666665</v>
      </c>
      <c r="K886" s="23">
        <v>0.99333333333333351</v>
      </c>
      <c r="L886" s="23">
        <v>1.0916666666666666</v>
      </c>
      <c r="M886" s="23">
        <v>1.0433333333333334</v>
      </c>
      <c r="N886" s="23">
        <v>1.0833333333333333</v>
      </c>
      <c r="O886" s="23">
        <v>1.05</v>
      </c>
      <c r="P886" s="23">
        <v>1.1333333333333335</v>
      </c>
      <c r="Q886" s="23">
        <v>0.89333333333333342</v>
      </c>
      <c r="R886" s="23">
        <v>0.90500000000000014</v>
      </c>
      <c r="S886" s="23">
        <v>1.115</v>
      </c>
      <c r="T886" s="23">
        <v>0.91333333333333344</v>
      </c>
      <c r="U886" s="23">
        <v>1.1283333333333334</v>
      </c>
      <c r="V886" s="23">
        <v>0.97500000000000009</v>
      </c>
      <c r="W886" s="23">
        <v>1</v>
      </c>
      <c r="X886" s="23">
        <v>1.1180826875516057</v>
      </c>
      <c r="Y886" s="23">
        <v>1.1183333333333334</v>
      </c>
      <c r="Z886" s="146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30"/>
      <c r="B887" s="3" t="s">
        <v>275</v>
      </c>
      <c r="C887" s="29"/>
      <c r="D887" s="11">
        <v>0.86</v>
      </c>
      <c r="E887" s="11">
        <v>0.98000000000000009</v>
      </c>
      <c r="F887" s="11">
        <v>1.0350000000000001</v>
      </c>
      <c r="G887" s="11">
        <v>0.50044015006269382</v>
      </c>
      <c r="H887" s="11">
        <v>1.1150000000000002</v>
      </c>
      <c r="I887" s="11">
        <v>1.06</v>
      </c>
      <c r="J887" s="11">
        <v>1.6099999999999999</v>
      </c>
      <c r="K887" s="11">
        <v>0.9900000000000001</v>
      </c>
      <c r="L887" s="11">
        <v>1.0900000000000001</v>
      </c>
      <c r="M887" s="11">
        <v>1.04</v>
      </c>
      <c r="N887" s="11">
        <v>1.08</v>
      </c>
      <c r="O887" s="11">
        <v>1.05</v>
      </c>
      <c r="P887" s="11">
        <v>1</v>
      </c>
      <c r="Q887" s="11">
        <v>0.89500000000000002</v>
      </c>
      <c r="R887" s="11">
        <v>0.90500000000000003</v>
      </c>
      <c r="S887" s="11">
        <v>1.1200000000000001</v>
      </c>
      <c r="T887" s="11">
        <v>0.91500000000000004</v>
      </c>
      <c r="U887" s="11">
        <v>1.1299999999999999</v>
      </c>
      <c r="V887" s="11">
        <v>0.97500000000000009</v>
      </c>
      <c r="W887" s="11">
        <v>1</v>
      </c>
      <c r="X887" s="11">
        <v>1.105972027513221</v>
      </c>
      <c r="Y887" s="11">
        <v>1.1200000000000001</v>
      </c>
      <c r="Z887" s="146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30"/>
      <c r="B888" s="3" t="s">
        <v>276</v>
      </c>
      <c r="C888" s="29"/>
      <c r="D888" s="24">
        <v>0.35080858978460966</v>
      </c>
      <c r="E888" s="24">
        <v>6.5115282384398787E-2</v>
      </c>
      <c r="F888" s="24">
        <v>1.6329931618554533E-2</v>
      </c>
      <c r="G888" s="24">
        <v>2.8420290965859355E-2</v>
      </c>
      <c r="H888" s="24">
        <v>2.7325202042558863E-2</v>
      </c>
      <c r="I888" s="24">
        <v>2.4494897427831803E-2</v>
      </c>
      <c r="J888" s="24">
        <v>0.13937957765277764</v>
      </c>
      <c r="K888" s="24">
        <v>1.0327955589886431E-2</v>
      </c>
      <c r="L888" s="24">
        <v>0.11107054815146393</v>
      </c>
      <c r="M888" s="24">
        <v>2.1602468994692887E-2</v>
      </c>
      <c r="N888" s="24">
        <v>2.4221202832779957E-2</v>
      </c>
      <c r="O888" s="24">
        <v>5.4772255750516662E-2</v>
      </c>
      <c r="P888" s="24">
        <v>0.26583202716502485</v>
      </c>
      <c r="Q888" s="24">
        <v>1.6329931618554533E-2</v>
      </c>
      <c r="R888" s="24">
        <v>1.6431676725154998E-2</v>
      </c>
      <c r="S888" s="24">
        <v>3.6742346141747602E-2</v>
      </c>
      <c r="T888" s="24">
        <v>3.3266599866332389E-2</v>
      </c>
      <c r="U888" s="24">
        <v>3.7638632635453972E-2</v>
      </c>
      <c r="V888" s="24">
        <v>1.0488088481701536E-2</v>
      </c>
      <c r="W888" s="24">
        <v>6.3245553203367597E-2</v>
      </c>
      <c r="X888" s="24">
        <v>3.5284803453818535E-2</v>
      </c>
      <c r="Y888" s="24">
        <v>1.6020819787597142E-2</v>
      </c>
      <c r="Z888" s="198"/>
      <c r="AA888" s="199"/>
      <c r="AB888" s="199"/>
      <c r="AC888" s="199"/>
      <c r="AD888" s="199"/>
      <c r="AE888" s="199"/>
      <c r="AF888" s="199"/>
      <c r="AG888" s="199"/>
      <c r="AH888" s="199"/>
      <c r="AI888" s="199"/>
      <c r="AJ888" s="199"/>
      <c r="AK888" s="199"/>
      <c r="AL888" s="199"/>
      <c r="AM888" s="199"/>
      <c r="AN888" s="199"/>
      <c r="AO888" s="199"/>
      <c r="AP888" s="199"/>
      <c r="AQ888" s="199"/>
      <c r="AR888" s="199"/>
      <c r="AS888" s="199"/>
      <c r="AT888" s="199"/>
      <c r="AU888" s="199"/>
      <c r="AV888" s="199"/>
      <c r="AW888" s="199"/>
      <c r="AX888" s="199"/>
      <c r="AY888" s="199"/>
      <c r="AZ888" s="199"/>
      <c r="BA888" s="199"/>
      <c r="BB888" s="199"/>
      <c r="BC888" s="199"/>
      <c r="BD888" s="199"/>
      <c r="BE888" s="199"/>
      <c r="BF888" s="199"/>
      <c r="BG888" s="199"/>
      <c r="BH888" s="199"/>
      <c r="BI888" s="199"/>
      <c r="BJ888" s="199"/>
      <c r="BK888" s="199"/>
      <c r="BL888" s="199"/>
      <c r="BM888" s="56"/>
    </row>
    <row r="889" spans="1:65">
      <c r="A889" s="30"/>
      <c r="B889" s="3" t="s">
        <v>86</v>
      </c>
      <c r="C889" s="29"/>
      <c r="D889" s="13">
        <v>0.46362368694001271</v>
      </c>
      <c r="E889" s="13">
        <v>6.5115282384398787E-2</v>
      </c>
      <c r="F889" s="13">
        <v>1.5803159630859227E-2</v>
      </c>
      <c r="G889" s="13">
        <v>5.7039218529316198E-2</v>
      </c>
      <c r="H889" s="13">
        <v>2.4253137907596624E-2</v>
      </c>
      <c r="I889" s="13">
        <v>2.2892427502646542E-2</v>
      </c>
      <c r="J889" s="13">
        <v>8.6750774472683187E-2</v>
      </c>
      <c r="K889" s="13">
        <v>1.0397270728073586E-2</v>
      </c>
      <c r="L889" s="13">
        <v>0.10174401357386009</v>
      </c>
      <c r="M889" s="13">
        <v>2.070524184794845E-2</v>
      </c>
      <c r="N889" s="13">
        <v>2.2358033384104577E-2</v>
      </c>
      <c r="O889" s="13">
        <v>5.2164053095730155E-2</v>
      </c>
      <c r="P889" s="13">
        <v>0.23455767102796307</v>
      </c>
      <c r="Q889" s="13">
        <v>1.8279774199874477E-2</v>
      </c>
      <c r="R889" s="13">
        <v>1.815654886757458E-2</v>
      </c>
      <c r="S889" s="13">
        <v>3.2952776808742243E-2</v>
      </c>
      <c r="T889" s="13">
        <v>3.642328452518144E-2</v>
      </c>
      <c r="U889" s="13">
        <v>3.3357724639988748E-2</v>
      </c>
      <c r="V889" s="13">
        <v>1.075701382738619E-2</v>
      </c>
      <c r="W889" s="13">
        <v>6.3245553203367597E-2</v>
      </c>
      <c r="X889" s="13">
        <v>3.1558313035939881E-2</v>
      </c>
      <c r="Y889" s="13">
        <v>1.4325621270578666E-2</v>
      </c>
      <c r="Z889" s="146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3" t="s">
        <v>277</v>
      </c>
      <c r="C890" s="29"/>
      <c r="D890" s="13">
        <v>-0.26377878618669659</v>
      </c>
      <c r="E890" s="13">
        <v>-2.7020422273167366E-2</v>
      </c>
      <c r="F890" s="13">
        <v>5.4122303177268627E-3</v>
      </c>
      <c r="G890" s="13">
        <v>-0.51520439066634149</v>
      </c>
      <c r="H890" s="13">
        <v>9.6223657572231502E-2</v>
      </c>
      <c r="I890" s="13">
        <v>4.1088148167711003E-2</v>
      </c>
      <c r="J890" s="13">
        <v>0.56325385488111102</v>
      </c>
      <c r="K890" s="13">
        <v>-3.3506952791346079E-2</v>
      </c>
      <c r="L890" s="13">
        <v>6.2169372351792207E-2</v>
      </c>
      <c r="M890" s="13">
        <v>1.5142026094995487E-2</v>
      </c>
      <c r="N890" s="13">
        <v>5.406120920406865E-2</v>
      </c>
      <c r="O890" s="13">
        <v>2.1628556613174421E-2</v>
      </c>
      <c r="P890" s="13">
        <v>0.10271018809041044</v>
      </c>
      <c r="Q890" s="13">
        <v>-0.13080491056402943</v>
      </c>
      <c r="R890" s="13">
        <v>-0.1194534821572163</v>
      </c>
      <c r="S890" s="13">
        <v>8.4872229165418478E-2</v>
      </c>
      <c r="T890" s="13">
        <v>-0.11134531900949274</v>
      </c>
      <c r="U890" s="13">
        <v>9.7845290201776347E-2</v>
      </c>
      <c r="V890" s="13">
        <v>-5.1344911716338038E-2</v>
      </c>
      <c r="W890" s="13">
        <v>-2.7020422273167366E-2</v>
      </c>
      <c r="X890" s="13">
        <v>8.7871621197643579E-2</v>
      </c>
      <c r="Y890" s="13">
        <v>8.8115494424507945E-2</v>
      </c>
      <c r="Z890" s="146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46" t="s">
        <v>278</v>
      </c>
      <c r="C891" s="47"/>
      <c r="D891" s="45">
        <v>2.73</v>
      </c>
      <c r="E891" s="45">
        <v>0.44</v>
      </c>
      <c r="F891" s="45">
        <v>0.13</v>
      </c>
      <c r="G891" s="45">
        <v>5.17</v>
      </c>
      <c r="H891" s="45">
        <v>0.75</v>
      </c>
      <c r="I891" s="45">
        <v>0.22</v>
      </c>
      <c r="J891" s="45">
        <v>5.28</v>
      </c>
      <c r="K891" s="45">
        <v>0.5</v>
      </c>
      <c r="L891" s="45">
        <v>0.42</v>
      </c>
      <c r="M891" s="45">
        <v>0.03</v>
      </c>
      <c r="N891" s="45">
        <v>0.35</v>
      </c>
      <c r="O891" s="45">
        <v>0.03</v>
      </c>
      <c r="P891" s="45">
        <v>0.82</v>
      </c>
      <c r="Q891" s="45">
        <v>1.45</v>
      </c>
      <c r="R891" s="45">
        <v>1.34</v>
      </c>
      <c r="S891" s="45">
        <v>0.64</v>
      </c>
      <c r="T891" s="45">
        <v>1.26</v>
      </c>
      <c r="U891" s="45">
        <v>0.77</v>
      </c>
      <c r="V891" s="45">
        <v>0.68</v>
      </c>
      <c r="W891" s="45">
        <v>0.44</v>
      </c>
      <c r="X891" s="45">
        <v>0.67</v>
      </c>
      <c r="Y891" s="45">
        <v>0.68</v>
      </c>
      <c r="Z891" s="146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B892" s="31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BM892" s="55"/>
    </row>
    <row r="893" spans="1:65" ht="15">
      <c r="B893" s="8" t="s">
        <v>563</v>
      </c>
      <c r="BM893" s="28" t="s">
        <v>66</v>
      </c>
    </row>
    <row r="894" spans="1:65" ht="15">
      <c r="A894" s="25" t="s">
        <v>24</v>
      </c>
      <c r="B894" s="18" t="s">
        <v>110</v>
      </c>
      <c r="C894" s="15" t="s">
        <v>111</v>
      </c>
      <c r="D894" s="16" t="s">
        <v>237</v>
      </c>
      <c r="E894" s="17" t="s">
        <v>237</v>
      </c>
      <c r="F894" s="17" t="s">
        <v>237</v>
      </c>
      <c r="G894" s="17" t="s">
        <v>237</v>
      </c>
      <c r="H894" s="17" t="s">
        <v>237</v>
      </c>
      <c r="I894" s="17" t="s">
        <v>237</v>
      </c>
      <c r="J894" s="17" t="s">
        <v>237</v>
      </c>
      <c r="K894" s="17" t="s">
        <v>237</v>
      </c>
      <c r="L894" s="17" t="s">
        <v>237</v>
      </c>
      <c r="M894" s="17" t="s">
        <v>237</v>
      </c>
      <c r="N894" s="17" t="s">
        <v>237</v>
      </c>
      <c r="O894" s="17" t="s">
        <v>237</v>
      </c>
      <c r="P894" s="17" t="s">
        <v>237</v>
      </c>
      <c r="Q894" s="146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>
        <v>1</v>
      </c>
    </row>
    <row r="895" spans="1:65">
      <c r="A895" s="30"/>
      <c r="B895" s="19" t="s">
        <v>238</v>
      </c>
      <c r="C895" s="9" t="s">
        <v>238</v>
      </c>
      <c r="D895" s="144" t="s">
        <v>240</v>
      </c>
      <c r="E895" s="145" t="s">
        <v>244</v>
      </c>
      <c r="F895" s="145" t="s">
        <v>245</v>
      </c>
      <c r="G895" s="145" t="s">
        <v>246</v>
      </c>
      <c r="H895" s="145" t="s">
        <v>251</v>
      </c>
      <c r="I895" s="145" t="s">
        <v>252</v>
      </c>
      <c r="J895" s="145" t="s">
        <v>253</v>
      </c>
      <c r="K895" s="145" t="s">
        <v>254</v>
      </c>
      <c r="L895" s="145" t="s">
        <v>255</v>
      </c>
      <c r="M895" s="145" t="s">
        <v>256</v>
      </c>
      <c r="N895" s="145" t="s">
        <v>257</v>
      </c>
      <c r="O895" s="145" t="s">
        <v>259</v>
      </c>
      <c r="P895" s="145" t="s">
        <v>261</v>
      </c>
      <c r="Q895" s="146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 t="s">
        <v>3</v>
      </c>
    </row>
    <row r="896" spans="1:65">
      <c r="A896" s="30"/>
      <c r="B896" s="19"/>
      <c r="C896" s="9"/>
      <c r="D896" s="10" t="s">
        <v>318</v>
      </c>
      <c r="E896" s="11" t="s">
        <v>319</v>
      </c>
      <c r="F896" s="11" t="s">
        <v>319</v>
      </c>
      <c r="G896" s="11" t="s">
        <v>319</v>
      </c>
      <c r="H896" s="11" t="s">
        <v>319</v>
      </c>
      <c r="I896" s="11" t="s">
        <v>319</v>
      </c>
      <c r="J896" s="11" t="s">
        <v>319</v>
      </c>
      <c r="K896" s="11" t="s">
        <v>318</v>
      </c>
      <c r="L896" s="11" t="s">
        <v>318</v>
      </c>
      <c r="M896" s="11" t="s">
        <v>319</v>
      </c>
      <c r="N896" s="11" t="s">
        <v>318</v>
      </c>
      <c r="O896" s="11" t="s">
        <v>319</v>
      </c>
      <c r="P896" s="11" t="s">
        <v>319</v>
      </c>
      <c r="Q896" s="146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2</v>
      </c>
    </row>
    <row r="897" spans="1:65">
      <c r="A897" s="30"/>
      <c r="B897" s="19"/>
      <c r="C897" s="9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146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3</v>
      </c>
    </row>
    <row r="898" spans="1:65">
      <c r="A898" s="30"/>
      <c r="B898" s="18">
        <v>1</v>
      </c>
      <c r="C898" s="14">
        <v>1</v>
      </c>
      <c r="D898" s="22">
        <v>0.78</v>
      </c>
      <c r="E898" s="22">
        <v>0.71</v>
      </c>
      <c r="F898" s="22">
        <v>0.68</v>
      </c>
      <c r="G898" s="22">
        <v>0.68</v>
      </c>
      <c r="H898" s="141">
        <v>0.7</v>
      </c>
      <c r="I898" s="141">
        <v>0.8</v>
      </c>
      <c r="J898" s="22">
        <v>0.69</v>
      </c>
      <c r="K898" s="22">
        <v>0.64</v>
      </c>
      <c r="L898" s="22">
        <v>0.7</v>
      </c>
      <c r="M898" s="22">
        <v>0.79701979974340398</v>
      </c>
      <c r="N898" s="141">
        <v>1.5</v>
      </c>
      <c r="O898" s="22">
        <v>0.76</v>
      </c>
      <c r="P898" s="22">
        <v>0.67837406175903947</v>
      </c>
      <c r="Q898" s="146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1</v>
      </c>
    </row>
    <row r="899" spans="1:65">
      <c r="A899" s="30"/>
      <c r="B899" s="19">
        <v>1</v>
      </c>
      <c r="C899" s="9">
        <v>2</v>
      </c>
      <c r="D899" s="11">
        <v>0.69</v>
      </c>
      <c r="E899" s="11">
        <v>0.73</v>
      </c>
      <c r="F899" s="11">
        <v>0.67</v>
      </c>
      <c r="G899" s="11">
        <v>0.67</v>
      </c>
      <c r="H899" s="142">
        <v>0.7</v>
      </c>
      <c r="I899" s="142">
        <v>0.6</v>
      </c>
      <c r="J899" s="11">
        <v>0.72</v>
      </c>
      <c r="K899" s="11">
        <v>0.65</v>
      </c>
      <c r="L899" s="11">
        <v>0.74</v>
      </c>
      <c r="M899" s="11">
        <v>0.80393283594578002</v>
      </c>
      <c r="N899" s="142">
        <v>1.3</v>
      </c>
      <c r="O899" s="11">
        <v>0.69</v>
      </c>
      <c r="P899" s="11">
        <v>0.69702497207853575</v>
      </c>
      <c r="Q899" s="146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23</v>
      </c>
    </row>
    <row r="900" spans="1:65">
      <c r="A900" s="30"/>
      <c r="B900" s="19">
        <v>1</v>
      </c>
      <c r="C900" s="9">
        <v>3</v>
      </c>
      <c r="D900" s="11">
        <v>0.73</v>
      </c>
      <c r="E900" s="11">
        <v>0.74</v>
      </c>
      <c r="F900" s="11">
        <v>0.65</v>
      </c>
      <c r="G900" s="11">
        <v>0.66</v>
      </c>
      <c r="H900" s="142">
        <v>0.7</v>
      </c>
      <c r="I900" s="142">
        <v>0.6</v>
      </c>
      <c r="J900" s="11">
        <v>0.69</v>
      </c>
      <c r="K900" s="11">
        <v>0.65</v>
      </c>
      <c r="L900" s="11">
        <v>0.72</v>
      </c>
      <c r="M900" s="11">
        <v>0.79373146371395098</v>
      </c>
      <c r="N900" s="142">
        <v>1.2</v>
      </c>
      <c r="O900" s="11">
        <v>0.75</v>
      </c>
      <c r="P900" s="11">
        <v>0.68905884759559832</v>
      </c>
      <c r="Q900" s="146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16</v>
      </c>
    </row>
    <row r="901" spans="1:65">
      <c r="A901" s="30"/>
      <c r="B901" s="19">
        <v>1</v>
      </c>
      <c r="C901" s="9">
        <v>4</v>
      </c>
      <c r="D901" s="11">
        <v>0.68</v>
      </c>
      <c r="E901" s="11">
        <v>0.73</v>
      </c>
      <c r="F901" s="11">
        <v>0.69</v>
      </c>
      <c r="G901" s="148">
        <v>0.83</v>
      </c>
      <c r="H901" s="142">
        <v>0.7</v>
      </c>
      <c r="I901" s="142">
        <v>0.6</v>
      </c>
      <c r="J901" s="11">
        <v>0.68</v>
      </c>
      <c r="K901" s="11">
        <v>0.62</v>
      </c>
      <c r="L901" s="11">
        <v>0.81</v>
      </c>
      <c r="M901" s="11">
        <v>0.80515166787527204</v>
      </c>
      <c r="N901" s="142">
        <v>1.3</v>
      </c>
      <c r="O901" s="11">
        <v>0.71</v>
      </c>
      <c r="P901" s="11">
        <v>0.68137074070580639</v>
      </c>
      <c r="Q901" s="146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0.70982191997072608</v>
      </c>
    </row>
    <row r="902" spans="1:65">
      <c r="A902" s="30"/>
      <c r="B902" s="19">
        <v>1</v>
      </c>
      <c r="C902" s="9">
        <v>5</v>
      </c>
      <c r="D902" s="11">
        <v>0.72</v>
      </c>
      <c r="E902" s="11">
        <v>0.73</v>
      </c>
      <c r="F902" s="11">
        <v>0.69</v>
      </c>
      <c r="G902" s="11">
        <v>0.73</v>
      </c>
      <c r="H902" s="142">
        <v>0.7</v>
      </c>
      <c r="I902" s="142">
        <v>0.6</v>
      </c>
      <c r="J902" s="11">
        <v>0.74</v>
      </c>
      <c r="K902" s="11">
        <v>0.65</v>
      </c>
      <c r="L902" s="11">
        <v>0.75</v>
      </c>
      <c r="M902" s="11">
        <v>0.78800912032129999</v>
      </c>
      <c r="N902" s="142">
        <v>1.3</v>
      </c>
      <c r="O902" s="11">
        <v>0.7</v>
      </c>
      <c r="P902" s="11">
        <v>0.68784812679740903</v>
      </c>
      <c r="Q902" s="146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60</v>
      </c>
    </row>
    <row r="903" spans="1:65">
      <c r="A903" s="30"/>
      <c r="B903" s="19">
        <v>1</v>
      </c>
      <c r="C903" s="9">
        <v>6</v>
      </c>
      <c r="D903" s="11">
        <v>0.72</v>
      </c>
      <c r="E903" s="11">
        <v>0.7</v>
      </c>
      <c r="F903" s="11">
        <v>0.69</v>
      </c>
      <c r="G903" s="11">
        <v>0.68</v>
      </c>
      <c r="H903" s="142">
        <v>0.7</v>
      </c>
      <c r="I903" s="142">
        <v>0.6</v>
      </c>
      <c r="J903" s="11">
        <v>0.71</v>
      </c>
      <c r="K903" s="11">
        <v>0.64</v>
      </c>
      <c r="L903" s="11">
        <v>0.74</v>
      </c>
      <c r="M903" s="11">
        <v>0.80930517933842805</v>
      </c>
      <c r="N903" s="142">
        <v>1.4</v>
      </c>
      <c r="O903" s="11">
        <v>0.72</v>
      </c>
      <c r="P903" s="11">
        <v>0.65448838236904483</v>
      </c>
      <c r="Q903" s="146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5"/>
    </row>
    <row r="904" spans="1:65">
      <c r="A904" s="30"/>
      <c r="B904" s="20" t="s">
        <v>274</v>
      </c>
      <c r="C904" s="12"/>
      <c r="D904" s="23">
        <v>0.72000000000000008</v>
      </c>
      <c r="E904" s="23">
        <v>0.72333333333333327</v>
      </c>
      <c r="F904" s="23">
        <v>0.67833333333333334</v>
      </c>
      <c r="G904" s="23">
        <v>0.70833333333333337</v>
      </c>
      <c r="H904" s="23">
        <v>0.70000000000000007</v>
      </c>
      <c r="I904" s="23">
        <v>0.63333333333333341</v>
      </c>
      <c r="J904" s="23">
        <v>0.70499999999999996</v>
      </c>
      <c r="K904" s="23">
        <v>0.64166666666666672</v>
      </c>
      <c r="L904" s="23">
        <v>0.74333333333333329</v>
      </c>
      <c r="M904" s="23">
        <v>0.79952501115635577</v>
      </c>
      <c r="N904" s="23">
        <v>1.3333333333333333</v>
      </c>
      <c r="O904" s="23">
        <v>0.72166666666666668</v>
      </c>
      <c r="P904" s="23">
        <v>0.68136085521757217</v>
      </c>
      <c r="Q904" s="146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5"/>
    </row>
    <row r="905" spans="1:65">
      <c r="A905" s="30"/>
      <c r="B905" s="3" t="s">
        <v>275</v>
      </c>
      <c r="C905" s="29"/>
      <c r="D905" s="11">
        <v>0.72</v>
      </c>
      <c r="E905" s="11">
        <v>0.73</v>
      </c>
      <c r="F905" s="11">
        <v>0.68500000000000005</v>
      </c>
      <c r="G905" s="11">
        <v>0.68</v>
      </c>
      <c r="H905" s="11">
        <v>0.7</v>
      </c>
      <c r="I905" s="11">
        <v>0.6</v>
      </c>
      <c r="J905" s="11">
        <v>0.7</v>
      </c>
      <c r="K905" s="11">
        <v>0.64500000000000002</v>
      </c>
      <c r="L905" s="11">
        <v>0.74</v>
      </c>
      <c r="M905" s="11">
        <v>0.80047631784459194</v>
      </c>
      <c r="N905" s="11">
        <v>1.3</v>
      </c>
      <c r="O905" s="11">
        <v>0.71499999999999997</v>
      </c>
      <c r="P905" s="11">
        <v>0.68460943375160777</v>
      </c>
      <c r="Q905" s="146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30"/>
      <c r="B906" s="3" t="s">
        <v>276</v>
      </c>
      <c r="C906" s="29"/>
      <c r="D906" s="24">
        <v>3.5213633723318025E-2</v>
      </c>
      <c r="E906" s="24">
        <v>1.5055453054181633E-2</v>
      </c>
      <c r="F906" s="24">
        <v>1.6020819787597188E-2</v>
      </c>
      <c r="G906" s="24">
        <v>6.4316923641189974E-2</v>
      </c>
      <c r="H906" s="24">
        <v>1.2161883888976234E-16</v>
      </c>
      <c r="I906" s="24">
        <v>8.1649658092771915E-2</v>
      </c>
      <c r="J906" s="24">
        <v>2.2583179581272424E-2</v>
      </c>
      <c r="K906" s="24">
        <v>1.169045194450013E-2</v>
      </c>
      <c r="L906" s="24">
        <v>3.7237973450050546E-2</v>
      </c>
      <c r="M906" s="24">
        <v>7.9899548533431414E-3</v>
      </c>
      <c r="N906" s="24">
        <v>0.10327955589886445</v>
      </c>
      <c r="O906" s="24">
        <v>2.7868739954771331E-2</v>
      </c>
      <c r="P906" s="24">
        <v>1.4681683596361026E-2</v>
      </c>
      <c r="Q906" s="198"/>
      <c r="R906" s="199"/>
      <c r="S906" s="199"/>
      <c r="T906" s="199"/>
      <c r="U906" s="199"/>
      <c r="V906" s="199"/>
      <c r="W906" s="199"/>
      <c r="X906" s="199"/>
      <c r="Y906" s="199"/>
      <c r="Z906" s="199"/>
      <c r="AA906" s="199"/>
      <c r="AB906" s="199"/>
      <c r="AC906" s="199"/>
      <c r="AD906" s="199"/>
      <c r="AE906" s="199"/>
      <c r="AF906" s="199"/>
      <c r="AG906" s="199"/>
      <c r="AH906" s="199"/>
      <c r="AI906" s="199"/>
      <c r="AJ906" s="199"/>
      <c r="AK906" s="199"/>
      <c r="AL906" s="199"/>
      <c r="AM906" s="199"/>
      <c r="AN906" s="199"/>
      <c r="AO906" s="199"/>
      <c r="AP906" s="199"/>
      <c r="AQ906" s="199"/>
      <c r="AR906" s="199"/>
      <c r="AS906" s="199"/>
      <c r="AT906" s="199"/>
      <c r="AU906" s="199"/>
      <c r="AV906" s="199"/>
      <c r="AW906" s="199"/>
      <c r="AX906" s="199"/>
      <c r="AY906" s="199"/>
      <c r="AZ906" s="199"/>
      <c r="BA906" s="199"/>
      <c r="BB906" s="199"/>
      <c r="BC906" s="199"/>
      <c r="BD906" s="199"/>
      <c r="BE906" s="199"/>
      <c r="BF906" s="199"/>
      <c r="BG906" s="199"/>
      <c r="BH906" s="199"/>
      <c r="BI906" s="199"/>
      <c r="BJ906" s="199"/>
      <c r="BK906" s="199"/>
      <c r="BL906" s="199"/>
      <c r="BM906" s="56"/>
    </row>
    <row r="907" spans="1:65">
      <c r="A907" s="30"/>
      <c r="B907" s="3" t="s">
        <v>86</v>
      </c>
      <c r="C907" s="29"/>
      <c r="D907" s="13">
        <v>4.8907824615719471E-2</v>
      </c>
      <c r="E907" s="13">
        <v>2.0813990397486132E-2</v>
      </c>
      <c r="F907" s="13">
        <v>2.3617916148791922E-2</v>
      </c>
      <c r="G907" s="13">
        <v>9.0800362787562316E-2</v>
      </c>
      <c r="H907" s="13">
        <v>1.7374119841394619E-16</v>
      </c>
      <c r="I907" s="13">
        <v>0.12892051277806091</v>
      </c>
      <c r="J907" s="13">
        <v>3.2032878838684289E-2</v>
      </c>
      <c r="K907" s="13">
        <v>1.821888614727293E-2</v>
      </c>
      <c r="L907" s="13">
        <v>5.0095928408139749E-2</v>
      </c>
      <c r="M907" s="13">
        <v>9.993376994907566E-3</v>
      </c>
      <c r="N907" s="13">
        <v>7.7459666924148338E-2</v>
      </c>
      <c r="O907" s="13">
        <v>3.8617191623239719E-2</v>
      </c>
      <c r="P907" s="13">
        <v>2.1547588893513513E-2</v>
      </c>
      <c r="Q907" s="146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3" t="s">
        <v>277</v>
      </c>
      <c r="C908" s="29"/>
      <c r="D908" s="13">
        <v>1.4338920429075808E-2</v>
      </c>
      <c r="E908" s="13">
        <v>1.9034933949580557E-2</v>
      </c>
      <c r="F908" s="13">
        <v>-4.4361248577236667E-2</v>
      </c>
      <c r="G908" s="13">
        <v>-2.0971268926918141E-3</v>
      </c>
      <c r="H908" s="13">
        <v>-1.3837160693954131E-2</v>
      </c>
      <c r="I908" s="13">
        <v>-0.10775743110405378</v>
      </c>
      <c r="J908" s="13">
        <v>-6.7931404131968964E-3</v>
      </c>
      <c r="K908" s="13">
        <v>-9.6017397302791352E-2</v>
      </c>
      <c r="L908" s="13">
        <v>4.7211015072610385E-2</v>
      </c>
      <c r="M908" s="13">
        <v>0.12637407871164252</v>
      </c>
      <c r="N908" s="13">
        <v>0.87840540820199187</v>
      </c>
      <c r="O908" s="13">
        <v>1.6686927189328182E-2</v>
      </c>
      <c r="P908" s="13">
        <v>-4.0096063466633525E-2</v>
      </c>
      <c r="Q908" s="146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30"/>
      <c r="B909" s="46" t="s">
        <v>278</v>
      </c>
      <c r="C909" s="47"/>
      <c r="D909" s="45">
        <v>0.21</v>
      </c>
      <c r="E909" s="45">
        <v>0.32</v>
      </c>
      <c r="F909" s="45">
        <v>1.26</v>
      </c>
      <c r="G909" s="45">
        <v>0.21</v>
      </c>
      <c r="H909" s="45" t="s">
        <v>279</v>
      </c>
      <c r="I909" s="45" t="s">
        <v>279</v>
      </c>
      <c r="J909" s="45">
        <v>0.32</v>
      </c>
      <c r="K909" s="45">
        <v>2.5499999999999998</v>
      </c>
      <c r="L909" s="45">
        <v>1.03</v>
      </c>
      <c r="M909" s="45">
        <v>3</v>
      </c>
      <c r="N909" s="45" t="s">
        <v>279</v>
      </c>
      <c r="O909" s="45">
        <v>0.26</v>
      </c>
      <c r="P909" s="45">
        <v>1.1499999999999999</v>
      </c>
      <c r="Q909" s="146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B910" s="31" t="s">
        <v>336</v>
      </c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BM910" s="55"/>
    </row>
    <row r="911" spans="1:65">
      <c r="BM911" s="55"/>
    </row>
    <row r="912" spans="1:65" ht="15">
      <c r="B912" s="8" t="s">
        <v>564</v>
      </c>
      <c r="BM912" s="28" t="s">
        <v>66</v>
      </c>
    </row>
    <row r="913" spans="1:65" ht="15">
      <c r="A913" s="25" t="s">
        <v>27</v>
      </c>
      <c r="B913" s="18" t="s">
        <v>110</v>
      </c>
      <c r="C913" s="15" t="s">
        <v>111</v>
      </c>
      <c r="D913" s="16" t="s">
        <v>237</v>
      </c>
      <c r="E913" s="17" t="s">
        <v>237</v>
      </c>
      <c r="F913" s="17" t="s">
        <v>237</v>
      </c>
      <c r="G913" s="17" t="s">
        <v>237</v>
      </c>
      <c r="H913" s="17" t="s">
        <v>237</v>
      </c>
      <c r="I913" s="17" t="s">
        <v>237</v>
      </c>
      <c r="J913" s="17" t="s">
        <v>237</v>
      </c>
      <c r="K913" s="17" t="s">
        <v>237</v>
      </c>
      <c r="L913" s="17" t="s">
        <v>237</v>
      </c>
      <c r="M913" s="17" t="s">
        <v>237</v>
      </c>
      <c r="N913" s="17" t="s">
        <v>237</v>
      </c>
      <c r="O913" s="17" t="s">
        <v>237</v>
      </c>
      <c r="P913" s="17" t="s">
        <v>237</v>
      </c>
      <c r="Q913" s="17" t="s">
        <v>237</v>
      </c>
      <c r="R913" s="17" t="s">
        <v>237</v>
      </c>
      <c r="S913" s="17" t="s">
        <v>237</v>
      </c>
      <c r="T913" s="17" t="s">
        <v>237</v>
      </c>
      <c r="U913" s="17" t="s">
        <v>237</v>
      </c>
      <c r="V913" s="17" t="s">
        <v>237</v>
      </c>
      <c r="W913" s="17" t="s">
        <v>237</v>
      </c>
      <c r="X913" s="17" t="s">
        <v>237</v>
      </c>
      <c r="Y913" s="146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1</v>
      </c>
    </row>
    <row r="914" spans="1:65">
      <c r="A914" s="30"/>
      <c r="B914" s="19" t="s">
        <v>238</v>
      </c>
      <c r="C914" s="9" t="s">
        <v>238</v>
      </c>
      <c r="D914" s="144" t="s">
        <v>240</v>
      </c>
      <c r="E914" s="145" t="s">
        <v>241</v>
      </c>
      <c r="F914" s="145" t="s">
        <v>242</v>
      </c>
      <c r="G914" s="145" t="s">
        <v>243</v>
      </c>
      <c r="H914" s="145" t="s">
        <v>244</v>
      </c>
      <c r="I914" s="145" t="s">
        <v>245</v>
      </c>
      <c r="J914" s="145" t="s">
        <v>246</v>
      </c>
      <c r="K914" s="145" t="s">
        <v>247</v>
      </c>
      <c r="L914" s="145" t="s">
        <v>248</v>
      </c>
      <c r="M914" s="145" t="s">
        <v>249</v>
      </c>
      <c r="N914" s="145" t="s">
        <v>250</v>
      </c>
      <c r="O914" s="145" t="s">
        <v>251</v>
      </c>
      <c r="P914" s="145" t="s">
        <v>252</v>
      </c>
      <c r="Q914" s="145" t="s">
        <v>253</v>
      </c>
      <c r="R914" s="145" t="s">
        <v>254</v>
      </c>
      <c r="S914" s="145" t="s">
        <v>255</v>
      </c>
      <c r="T914" s="145" t="s">
        <v>257</v>
      </c>
      <c r="U914" s="145" t="s">
        <v>258</v>
      </c>
      <c r="V914" s="145" t="s">
        <v>260</v>
      </c>
      <c r="W914" s="145" t="s">
        <v>261</v>
      </c>
      <c r="X914" s="145" t="s">
        <v>267</v>
      </c>
      <c r="Y914" s="146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 t="s">
        <v>3</v>
      </c>
    </row>
    <row r="915" spans="1:65">
      <c r="A915" s="30"/>
      <c r="B915" s="19"/>
      <c r="C915" s="9"/>
      <c r="D915" s="10" t="s">
        <v>318</v>
      </c>
      <c r="E915" s="11" t="s">
        <v>318</v>
      </c>
      <c r="F915" s="11" t="s">
        <v>319</v>
      </c>
      <c r="G915" s="11" t="s">
        <v>115</v>
      </c>
      <c r="H915" s="11" t="s">
        <v>319</v>
      </c>
      <c r="I915" s="11" t="s">
        <v>319</v>
      </c>
      <c r="J915" s="11" t="s">
        <v>319</v>
      </c>
      <c r="K915" s="11" t="s">
        <v>318</v>
      </c>
      <c r="L915" s="11" t="s">
        <v>319</v>
      </c>
      <c r="M915" s="11" t="s">
        <v>318</v>
      </c>
      <c r="N915" s="11" t="s">
        <v>318</v>
      </c>
      <c r="O915" s="11" t="s">
        <v>319</v>
      </c>
      <c r="P915" s="11" t="s">
        <v>319</v>
      </c>
      <c r="Q915" s="11" t="s">
        <v>319</v>
      </c>
      <c r="R915" s="11" t="s">
        <v>318</v>
      </c>
      <c r="S915" s="11" t="s">
        <v>318</v>
      </c>
      <c r="T915" s="11" t="s">
        <v>318</v>
      </c>
      <c r="U915" s="11" t="s">
        <v>318</v>
      </c>
      <c r="V915" s="11" t="s">
        <v>318</v>
      </c>
      <c r="W915" s="11" t="s">
        <v>319</v>
      </c>
      <c r="X915" s="11" t="s">
        <v>318</v>
      </c>
      <c r="Y915" s="146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2</v>
      </c>
    </row>
    <row r="916" spans="1:65">
      <c r="A916" s="30"/>
      <c r="B916" s="19"/>
      <c r="C916" s="9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146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2</v>
      </c>
    </row>
    <row r="917" spans="1:65">
      <c r="A917" s="30"/>
      <c r="B917" s="18">
        <v>1</v>
      </c>
      <c r="C917" s="14">
        <v>1</v>
      </c>
      <c r="D917" s="22" t="s">
        <v>326</v>
      </c>
      <c r="E917" s="22" t="s">
        <v>326</v>
      </c>
      <c r="F917" s="22" t="s">
        <v>104</v>
      </c>
      <c r="G917" s="22" t="s">
        <v>104</v>
      </c>
      <c r="H917" s="22" t="s">
        <v>96</v>
      </c>
      <c r="I917" s="22" t="s">
        <v>326</v>
      </c>
      <c r="J917" s="141">
        <v>0.2</v>
      </c>
      <c r="K917" s="22">
        <v>0.06</v>
      </c>
      <c r="L917" s="22" t="s">
        <v>96</v>
      </c>
      <c r="M917" s="22">
        <v>0.05</v>
      </c>
      <c r="N917" s="22">
        <v>0.05</v>
      </c>
      <c r="O917" s="22" t="s">
        <v>326</v>
      </c>
      <c r="P917" s="22">
        <v>0.09</v>
      </c>
      <c r="Q917" s="22">
        <v>0.06</v>
      </c>
      <c r="R917" s="22">
        <v>7.0000000000000007E-2</v>
      </c>
      <c r="S917" s="22">
        <v>0.08</v>
      </c>
      <c r="T917" s="22">
        <v>7.0000000000000007E-2</v>
      </c>
      <c r="U917" s="22" t="s">
        <v>326</v>
      </c>
      <c r="V917" s="22" t="s">
        <v>104</v>
      </c>
      <c r="W917" s="22" t="s">
        <v>96</v>
      </c>
      <c r="X917" s="22">
        <v>0.09</v>
      </c>
      <c r="Y917" s="146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1</v>
      </c>
    </row>
    <row r="918" spans="1:65">
      <c r="A918" s="30"/>
      <c r="B918" s="19">
        <v>1</v>
      </c>
      <c r="C918" s="9">
        <v>2</v>
      </c>
      <c r="D918" s="11">
        <v>0.06</v>
      </c>
      <c r="E918" s="11">
        <v>0.05</v>
      </c>
      <c r="F918" s="11" t="s">
        <v>104</v>
      </c>
      <c r="G918" s="11" t="s">
        <v>104</v>
      </c>
      <c r="H918" s="11" t="s">
        <v>96</v>
      </c>
      <c r="I918" s="11" t="s">
        <v>326</v>
      </c>
      <c r="J918" s="142">
        <v>0.32</v>
      </c>
      <c r="K918" s="11" t="s">
        <v>326</v>
      </c>
      <c r="L918" s="11" t="s">
        <v>96</v>
      </c>
      <c r="M918" s="148" t="s">
        <v>326</v>
      </c>
      <c r="N918" s="11">
        <v>0.06</v>
      </c>
      <c r="O918" s="11">
        <v>0.06</v>
      </c>
      <c r="P918" s="148">
        <v>0.15</v>
      </c>
      <c r="Q918" s="11">
        <v>0.06</v>
      </c>
      <c r="R918" s="11">
        <v>7.0000000000000007E-2</v>
      </c>
      <c r="S918" s="11">
        <v>7.0000000000000007E-2</v>
      </c>
      <c r="T918" s="11">
        <v>0.05</v>
      </c>
      <c r="U918" s="11" t="s">
        <v>326</v>
      </c>
      <c r="V918" s="11" t="s">
        <v>104</v>
      </c>
      <c r="W918" s="11" t="s">
        <v>96</v>
      </c>
      <c r="X918" s="11">
        <v>0.1</v>
      </c>
      <c r="Y918" s="146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24</v>
      </c>
    </row>
    <row r="919" spans="1:65">
      <c r="A919" s="30"/>
      <c r="B919" s="19">
        <v>1</v>
      </c>
      <c r="C919" s="9">
        <v>3</v>
      </c>
      <c r="D919" s="11" t="s">
        <v>326</v>
      </c>
      <c r="E919" s="11" t="s">
        <v>326</v>
      </c>
      <c r="F919" s="11" t="s">
        <v>104</v>
      </c>
      <c r="G919" s="11" t="s">
        <v>104</v>
      </c>
      <c r="H919" s="11" t="s">
        <v>96</v>
      </c>
      <c r="I919" s="11" t="s">
        <v>326</v>
      </c>
      <c r="J919" s="142">
        <v>0.37</v>
      </c>
      <c r="K919" s="11">
        <v>0.05</v>
      </c>
      <c r="L919" s="11" t="s">
        <v>96</v>
      </c>
      <c r="M919" s="11">
        <v>0.06</v>
      </c>
      <c r="N919" s="11">
        <v>0.05</v>
      </c>
      <c r="O919" s="148">
        <v>7.0000000000000007E-2</v>
      </c>
      <c r="P919" s="11">
        <v>7.0000000000000007E-2</v>
      </c>
      <c r="Q919" s="11">
        <v>0.06</v>
      </c>
      <c r="R919" s="11">
        <v>0.08</v>
      </c>
      <c r="S919" s="11">
        <v>0.08</v>
      </c>
      <c r="T919" s="11">
        <v>0.05</v>
      </c>
      <c r="U919" s="11" t="s">
        <v>326</v>
      </c>
      <c r="V919" s="11" t="s">
        <v>104</v>
      </c>
      <c r="W919" s="11" t="s">
        <v>96</v>
      </c>
      <c r="X919" s="11">
        <v>0.1</v>
      </c>
      <c r="Y919" s="146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16</v>
      </c>
    </row>
    <row r="920" spans="1:65">
      <c r="A920" s="30"/>
      <c r="B920" s="19">
        <v>1</v>
      </c>
      <c r="C920" s="9">
        <v>4</v>
      </c>
      <c r="D920" s="11">
        <v>0.06</v>
      </c>
      <c r="E920" s="11">
        <v>0.05</v>
      </c>
      <c r="F920" s="11" t="s">
        <v>104</v>
      </c>
      <c r="G920" s="11" t="s">
        <v>104</v>
      </c>
      <c r="H920" s="11" t="s">
        <v>96</v>
      </c>
      <c r="I920" s="148">
        <v>0.05</v>
      </c>
      <c r="J920" s="142">
        <v>0.34</v>
      </c>
      <c r="K920" s="11" t="s">
        <v>326</v>
      </c>
      <c r="L920" s="11" t="s">
        <v>96</v>
      </c>
      <c r="M920" s="11">
        <v>0.05</v>
      </c>
      <c r="N920" s="11">
        <v>0.05</v>
      </c>
      <c r="O920" s="11" t="s">
        <v>326</v>
      </c>
      <c r="P920" s="11" t="s">
        <v>326</v>
      </c>
      <c r="Q920" s="11">
        <v>0.06</v>
      </c>
      <c r="R920" s="11">
        <v>7.0000000000000007E-2</v>
      </c>
      <c r="S920" s="11" t="s">
        <v>326</v>
      </c>
      <c r="T920" s="11">
        <v>0.05</v>
      </c>
      <c r="U920" s="148">
        <v>0.08</v>
      </c>
      <c r="V920" s="11" t="s">
        <v>104</v>
      </c>
      <c r="W920" s="11" t="s">
        <v>96</v>
      </c>
      <c r="X920" s="148">
        <v>0.13</v>
      </c>
      <c r="Y920" s="146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 t="s">
        <v>104</v>
      </c>
    </row>
    <row r="921" spans="1:65">
      <c r="A921" s="30"/>
      <c r="B921" s="19">
        <v>1</v>
      </c>
      <c r="C921" s="9">
        <v>5</v>
      </c>
      <c r="D921" s="11">
        <v>0.05</v>
      </c>
      <c r="E921" s="11">
        <v>0.05</v>
      </c>
      <c r="F921" s="11" t="s">
        <v>104</v>
      </c>
      <c r="G921" s="11" t="s">
        <v>104</v>
      </c>
      <c r="H921" s="11" t="s">
        <v>96</v>
      </c>
      <c r="I921" s="11" t="s">
        <v>326</v>
      </c>
      <c r="J921" s="142">
        <v>0.21</v>
      </c>
      <c r="K921" s="11">
        <v>0.05</v>
      </c>
      <c r="L921" s="11" t="s">
        <v>96</v>
      </c>
      <c r="M921" s="11">
        <v>0.06</v>
      </c>
      <c r="N921" s="148" t="s">
        <v>326</v>
      </c>
      <c r="O921" s="11" t="s">
        <v>326</v>
      </c>
      <c r="P921" s="11">
        <v>0.11</v>
      </c>
      <c r="Q921" s="11">
        <v>0.05</v>
      </c>
      <c r="R921" s="11">
        <v>7.0000000000000007E-2</v>
      </c>
      <c r="S921" s="11" t="s">
        <v>326</v>
      </c>
      <c r="T921" s="11">
        <v>0.05</v>
      </c>
      <c r="U921" s="11" t="s">
        <v>326</v>
      </c>
      <c r="V921" s="11" t="s">
        <v>104</v>
      </c>
      <c r="W921" s="11" t="s">
        <v>96</v>
      </c>
      <c r="X921" s="11">
        <v>0.09</v>
      </c>
      <c r="Y921" s="146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>
        <v>61</v>
      </c>
    </row>
    <row r="922" spans="1:65">
      <c r="A922" s="30"/>
      <c r="B922" s="19">
        <v>1</v>
      </c>
      <c r="C922" s="9">
        <v>6</v>
      </c>
      <c r="D922" s="11">
        <v>0.05</v>
      </c>
      <c r="E922" s="11" t="s">
        <v>326</v>
      </c>
      <c r="F922" s="11" t="s">
        <v>104</v>
      </c>
      <c r="G922" s="11" t="s">
        <v>104</v>
      </c>
      <c r="H922" s="11" t="s">
        <v>96</v>
      </c>
      <c r="I922" s="11" t="s">
        <v>326</v>
      </c>
      <c r="J922" s="142">
        <v>0.36</v>
      </c>
      <c r="K922" s="11">
        <v>0.05</v>
      </c>
      <c r="L922" s="11" t="s">
        <v>96</v>
      </c>
      <c r="M922" s="11">
        <v>0.05</v>
      </c>
      <c r="N922" s="11">
        <v>0.06</v>
      </c>
      <c r="O922" s="11" t="s">
        <v>326</v>
      </c>
      <c r="P922" s="11">
        <v>0.11</v>
      </c>
      <c r="Q922" s="11">
        <v>0.05</v>
      </c>
      <c r="R922" s="11">
        <v>0.08</v>
      </c>
      <c r="S922" s="11" t="s">
        <v>326</v>
      </c>
      <c r="T922" s="11">
        <v>7.0000000000000007E-2</v>
      </c>
      <c r="U922" s="11" t="s">
        <v>326</v>
      </c>
      <c r="V922" s="11" t="s">
        <v>104</v>
      </c>
      <c r="W922" s="11" t="s">
        <v>96</v>
      </c>
      <c r="X922" s="11">
        <v>0.1</v>
      </c>
      <c r="Y922" s="146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5"/>
    </row>
    <row r="923" spans="1:65">
      <c r="A923" s="30"/>
      <c r="B923" s="20" t="s">
        <v>274</v>
      </c>
      <c r="C923" s="12"/>
      <c r="D923" s="23">
        <v>5.4999999999999993E-2</v>
      </c>
      <c r="E923" s="23">
        <v>5.000000000000001E-2</v>
      </c>
      <c r="F923" s="23" t="s">
        <v>740</v>
      </c>
      <c r="G923" s="23" t="s">
        <v>740</v>
      </c>
      <c r="H923" s="23" t="s">
        <v>740</v>
      </c>
      <c r="I923" s="23">
        <v>0.05</v>
      </c>
      <c r="J923" s="23">
        <v>0.3</v>
      </c>
      <c r="K923" s="23">
        <v>5.2500000000000005E-2</v>
      </c>
      <c r="L923" s="23" t="s">
        <v>740</v>
      </c>
      <c r="M923" s="23">
        <v>5.4000000000000006E-2</v>
      </c>
      <c r="N923" s="23">
        <v>5.4000000000000006E-2</v>
      </c>
      <c r="O923" s="23">
        <v>6.5000000000000002E-2</v>
      </c>
      <c r="P923" s="23">
        <v>0.10600000000000001</v>
      </c>
      <c r="Q923" s="23">
        <v>5.6666666666666664E-2</v>
      </c>
      <c r="R923" s="23">
        <v>7.3333333333333348E-2</v>
      </c>
      <c r="S923" s="23">
        <v>7.6666666666666675E-2</v>
      </c>
      <c r="T923" s="23">
        <v>5.6666666666666671E-2</v>
      </c>
      <c r="U923" s="23">
        <v>0.08</v>
      </c>
      <c r="V923" s="23" t="s">
        <v>740</v>
      </c>
      <c r="W923" s="23" t="s">
        <v>740</v>
      </c>
      <c r="X923" s="23">
        <v>0.10166666666666667</v>
      </c>
      <c r="Y923" s="146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5"/>
    </row>
    <row r="924" spans="1:65">
      <c r="A924" s="30"/>
      <c r="B924" s="3" t="s">
        <v>275</v>
      </c>
      <c r="C924" s="29"/>
      <c r="D924" s="11">
        <v>5.5E-2</v>
      </c>
      <c r="E924" s="11">
        <v>0.05</v>
      </c>
      <c r="F924" s="11" t="s">
        <v>740</v>
      </c>
      <c r="G924" s="11" t="s">
        <v>740</v>
      </c>
      <c r="H924" s="11" t="s">
        <v>740</v>
      </c>
      <c r="I924" s="11">
        <v>0.05</v>
      </c>
      <c r="J924" s="11">
        <v>0.33</v>
      </c>
      <c r="K924" s="11">
        <v>0.05</v>
      </c>
      <c r="L924" s="11" t="s">
        <v>740</v>
      </c>
      <c r="M924" s="11">
        <v>0.05</v>
      </c>
      <c r="N924" s="11">
        <v>0.05</v>
      </c>
      <c r="O924" s="11">
        <v>6.5000000000000002E-2</v>
      </c>
      <c r="P924" s="11">
        <v>0.11</v>
      </c>
      <c r="Q924" s="11">
        <v>0.06</v>
      </c>
      <c r="R924" s="11">
        <v>7.0000000000000007E-2</v>
      </c>
      <c r="S924" s="11">
        <v>0.08</v>
      </c>
      <c r="T924" s="11">
        <v>0.05</v>
      </c>
      <c r="U924" s="11">
        <v>0.08</v>
      </c>
      <c r="V924" s="11" t="s">
        <v>740</v>
      </c>
      <c r="W924" s="11" t="s">
        <v>740</v>
      </c>
      <c r="X924" s="11">
        <v>0.1</v>
      </c>
      <c r="Y924" s="146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A925" s="30"/>
      <c r="B925" s="3" t="s">
        <v>276</v>
      </c>
      <c r="C925" s="29"/>
      <c r="D925" s="24">
        <v>5.7735026918962545E-3</v>
      </c>
      <c r="E925" s="24">
        <v>8.4983747219407389E-18</v>
      </c>
      <c r="F925" s="24" t="s">
        <v>740</v>
      </c>
      <c r="G925" s="24" t="s">
        <v>740</v>
      </c>
      <c r="H925" s="24" t="s">
        <v>740</v>
      </c>
      <c r="I925" s="24" t="s">
        <v>740</v>
      </c>
      <c r="J925" s="24">
        <v>7.5630681604756236E-2</v>
      </c>
      <c r="K925" s="24">
        <v>4.9999999999999984E-3</v>
      </c>
      <c r="L925" s="24" t="s">
        <v>740</v>
      </c>
      <c r="M925" s="24">
        <v>5.4772255750516587E-3</v>
      </c>
      <c r="N925" s="24">
        <v>5.4772255750516587E-3</v>
      </c>
      <c r="O925" s="24">
        <v>7.0710678118654814E-3</v>
      </c>
      <c r="P925" s="24">
        <v>2.9664793948382603E-2</v>
      </c>
      <c r="Q925" s="24">
        <v>5.1639777949432199E-3</v>
      </c>
      <c r="R925" s="24">
        <v>5.1639777949432199E-3</v>
      </c>
      <c r="S925" s="24">
        <v>5.7735026918962545E-3</v>
      </c>
      <c r="T925" s="24">
        <v>1.0327955589886448E-2</v>
      </c>
      <c r="U925" s="24" t="s">
        <v>740</v>
      </c>
      <c r="V925" s="24" t="s">
        <v>740</v>
      </c>
      <c r="W925" s="24" t="s">
        <v>740</v>
      </c>
      <c r="X925" s="24">
        <v>1.4719601443879878E-2</v>
      </c>
      <c r="Y925" s="146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30"/>
      <c r="B926" s="3" t="s">
        <v>86</v>
      </c>
      <c r="C926" s="29"/>
      <c r="D926" s="13">
        <v>0.10497277621629555</v>
      </c>
      <c r="E926" s="13">
        <v>1.6996749443881474E-16</v>
      </c>
      <c r="F926" s="13" t="s">
        <v>740</v>
      </c>
      <c r="G926" s="13" t="s">
        <v>740</v>
      </c>
      <c r="H926" s="13" t="s">
        <v>740</v>
      </c>
      <c r="I926" s="13" t="s">
        <v>740</v>
      </c>
      <c r="J926" s="13">
        <v>0.25210227201585411</v>
      </c>
      <c r="K926" s="13">
        <v>9.5238095238095191E-2</v>
      </c>
      <c r="L926" s="13" t="s">
        <v>740</v>
      </c>
      <c r="M926" s="13">
        <v>0.10143010324169738</v>
      </c>
      <c r="N926" s="13">
        <v>0.10143010324169738</v>
      </c>
      <c r="O926" s="13">
        <v>0.10878565864408432</v>
      </c>
      <c r="P926" s="13">
        <v>0.2798565466828547</v>
      </c>
      <c r="Q926" s="13">
        <v>9.1129019910762707E-2</v>
      </c>
      <c r="R926" s="13">
        <v>7.0417879021952984E-2</v>
      </c>
      <c r="S926" s="13">
        <v>7.5306556850820702E-2</v>
      </c>
      <c r="T926" s="13">
        <v>0.18225803982152555</v>
      </c>
      <c r="U926" s="13" t="s">
        <v>740</v>
      </c>
      <c r="V926" s="13" t="s">
        <v>740</v>
      </c>
      <c r="W926" s="13" t="s">
        <v>740</v>
      </c>
      <c r="X926" s="13">
        <v>0.14478296502176929</v>
      </c>
      <c r="Y926" s="146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30"/>
      <c r="B927" s="3" t="s">
        <v>277</v>
      </c>
      <c r="C927" s="29"/>
      <c r="D927" s="13" t="s">
        <v>740</v>
      </c>
      <c r="E927" s="13" t="s">
        <v>740</v>
      </c>
      <c r="F927" s="13" t="s">
        <v>740</v>
      </c>
      <c r="G927" s="13" t="s">
        <v>740</v>
      </c>
      <c r="H927" s="13" t="s">
        <v>740</v>
      </c>
      <c r="I927" s="13" t="s">
        <v>740</v>
      </c>
      <c r="J927" s="13" t="s">
        <v>740</v>
      </c>
      <c r="K927" s="13" t="s">
        <v>740</v>
      </c>
      <c r="L927" s="13" t="s">
        <v>740</v>
      </c>
      <c r="M927" s="13" t="s">
        <v>740</v>
      </c>
      <c r="N927" s="13" t="s">
        <v>740</v>
      </c>
      <c r="O927" s="13" t="s">
        <v>740</v>
      </c>
      <c r="P927" s="13" t="s">
        <v>740</v>
      </c>
      <c r="Q927" s="13" t="s">
        <v>740</v>
      </c>
      <c r="R927" s="13" t="s">
        <v>740</v>
      </c>
      <c r="S927" s="13" t="s">
        <v>740</v>
      </c>
      <c r="T927" s="13" t="s">
        <v>740</v>
      </c>
      <c r="U927" s="13" t="s">
        <v>740</v>
      </c>
      <c r="V927" s="13" t="s">
        <v>740</v>
      </c>
      <c r="W927" s="13" t="s">
        <v>740</v>
      </c>
      <c r="X927" s="13" t="s">
        <v>740</v>
      </c>
      <c r="Y927" s="146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30"/>
      <c r="B928" s="46" t="s">
        <v>278</v>
      </c>
      <c r="C928" s="47"/>
      <c r="D928" s="45">
        <v>0.28999999999999998</v>
      </c>
      <c r="E928" s="45">
        <v>0.72</v>
      </c>
      <c r="F928" s="45">
        <v>0</v>
      </c>
      <c r="G928" s="45">
        <v>0</v>
      </c>
      <c r="H928" s="45">
        <v>2.89</v>
      </c>
      <c r="I928" s="45">
        <v>1.2</v>
      </c>
      <c r="J928" s="45">
        <v>14.45</v>
      </c>
      <c r="K928" s="45">
        <v>0.39</v>
      </c>
      <c r="L928" s="45">
        <v>2.89</v>
      </c>
      <c r="M928" s="45">
        <v>0.05</v>
      </c>
      <c r="N928" s="45">
        <v>0.05</v>
      </c>
      <c r="O928" s="45">
        <v>0.67</v>
      </c>
      <c r="P928" s="45">
        <v>2.46</v>
      </c>
      <c r="Q928" s="45">
        <v>0.39</v>
      </c>
      <c r="R928" s="45">
        <v>1.35</v>
      </c>
      <c r="S928" s="45">
        <v>0.05</v>
      </c>
      <c r="T928" s="45">
        <v>0.39</v>
      </c>
      <c r="U928" s="45">
        <v>0.92</v>
      </c>
      <c r="V928" s="45">
        <v>0</v>
      </c>
      <c r="W928" s="45">
        <v>2.89</v>
      </c>
      <c r="X928" s="45">
        <v>2.99</v>
      </c>
      <c r="Y928" s="146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B929" s="31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BM929" s="55"/>
    </row>
    <row r="930" spans="1:65" ht="15">
      <c r="B930" s="8" t="s">
        <v>565</v>
      </c>
      <c r="BM930" s="28" t="s">
        <v>66</v>
      </c>
    </row>
    <row r="931" spans="1:65" ht="15">
      <c r="A931" s="25" t="s">
        <v>30</v>
      </c>
      <c r="B931" s="18" t="s">
        <v>110</v>
      </c>
      <c r="C931" s="15" t="s">
        <v>111</v>
      </c>
      <c r="D931" s="16" t="s">
        <v>237</v>
      </c>
      <c r="E931" s="17" t="s">
        <v>237</v>
      </c>
      <c r="F931" s="17" t="s">
        <v>237</v>
      </c>
      <c r="G931" s="17" t="s">
        <v>237</v>
      </c>
      <c r="H931" s="17" t="s">
        <v>237</v>
      </c>
      <c r="I931" s="17" t="s">
        <v>237</v>
      </c>
      <c r="J931" s="17" t="s">
        <v>237</v>
      </c>
      <c r="K931" s="17" t="s">
        <v>237</v>
      </c>
      <c r="L931" s="17" t="s">
        <v>237</v>
      </c>
      <c r="M931" s="17" t="s">
        <v>237</v>
      </c>
      <c r="N931" s="17" t="s">
        <v>237</v>
      </c>
      <c r="O931" s="17" t="s">
        <v>237</v>
      </c>
      <c r="P931" s="17" t="s">
        <v>237</v>
      </c>
      <c r="Q931" s="17" t="s">
        <v>237</v>
      </c>
      <c r="R931" s="17" t="s">
        <v>237</v>
      </c>
      <c r="S931" s="17" t="s">
        <v>237</v>
      </c>
      <c r="T931" s="17" t="s">
        <v>237</v>
      </c>
      <c r="U931" s="17" t="s">
        <v>237</v>
      </c>
      <c r="V931" s="17" t="s">
        <v>237</v>
      </c>
      <c r="W931" s="17" t="s">
        <v>237</v>
      </c>
      <c r="X931" s="17" t="s">
        <v>237</v>
      </c>
      <c r="Y931" s="17" t="s">
        <v>237</v>
      </c>
      <c r="Z931" s="17" t="s">
        <v>237</v>
      </c>
      <c r="AA931" s="146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1</v>
      </c>
    </row>
    <row r="932" spans="1:65">
      <c r="A932" s="30"/>
      <c r="B932" s="19" t="s">
        <v>238</v>
      </c>
      <c r="C932" s="9" t="s">
        <v>238</v>
      </c>
      <c r="D932" s="144" t="s">
        <v>240</v>
      </c>
      <c r="E932" s="145" t="s">
        <v>241</v>
      </c>
      <c r="F932" s="145" t="s">
        <v>242</v>
      </c>
      <c r="G932" s="145" t="s">
        <v>243</v>
      </c>
      <c r="H932" s="145" t="s">
        <v>244</v>
      </c>
      <c r="I932" s="145" t="s">
        <v>245</v>
      </c>
      <c r="J932" s="145" t="s">
        <v>246</v>
      </c>
      <c r="K932" s="145" t="s">
        <v>247</v>
      </c>
      <c r="L932" s="145" t="s">
        <v>248</v>
      </c>
      <c r="M932" s="145" t="s">
        <v>249</v>
      </c>
      <c r="N932" s="145" t="s">
        <v>250</v>
      </c>
      <c r="O932" s="145" t="s">
        <v>251</v>
      </c>
      <c r="P932" s="145" t="s">
        <v>252</v>
      </c>
      <c r="Q932" s="145" t="s">
        <v>253</v>
      </c>
      <c r="R932" s="145" t="s">
        <v>254</v>
      </c>
      <c r="S932" s="145" t="s">
        <v>255</v>
      </c>
      <c r="T932" s="145" t="s">
        <v>257</v>
      </c>
      <c r="U932" s="145" t="s">
        <v>258</v>
      </c>
      <c r="V932" s="145" t="s">
        <v>259</v>
      </c>
      <c r="W932" s="145" t="s">
        <v>260</v>
      </c>
      <c r="X932" s="145" t="s">
        <v>261</v>
      </c>
      <c r="Y932" s="145" t="s">
        <v>262</v>
      </c>
      <c r="Z932" s="145" t="s">
        <v>267</v>
      </c>
      <c r="AA932" s="146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 t="s">
        <v>3</v>
      </c>
    </row>
    <row r="933" spans="1:65">
      <c r="A933" s="30"/>
      <c r="B933" s="19"/>
      <c r="C933" s="9"/>
      <c r="D933" s="10" t="s">
        <v>318</v>
      </c>
      <c r="E933" s="11" t="s">
        <v>318</v>
      </c>
      <c r="F933" s="11" t="s">
        <v>319</v>
      </c>
      <c r="G933" s="11" t="s">
        <v>115</v>
      </c>
      <c r="H933" s="11" t="s">
        <v>319</v>
      </c>
      <c r="I933" s="11" t="s">
        <v>319</v>
      </c>
      <c r="J933" s="11" t="s">
        <v>319</v>
      </c>
      <c r="K933" s="11" t="s">
        <v>318</v>
      </c>
      <c r="L933" s="11" t="s">
        <v>319</v>
      </c>
      <c r="M933" s="11" t="s">
        <v>318</v>
      </c>
      <c r="N933" s="11" t="s">
        <v>318</v>
      </c>
      <c r="O933" s="11" t="s">
        <v>319</v>
      </c>
      <c r="P933" s="11" t="s">
        <v>319</v>
      </c>
      <c r="Q933" s="11" t="s">
        <v>319</v>
      </c>
      <c r="R933" s="11" t="s">
        <v>318</v>
      </c>
      <c r="S933" s="11" t="s">
        <v>318</v>
      </c>
      <c r="T933" s="11" t="s">
        <v>318</v>
      </c>
      <c r="U933" s="11" t="s">
        <v>318</v>
      </c>
      <c r="V933" s="11" t="s">
        <v>319</v>
      </c>
      <c r="W933" s="11" t="s">
        <v>318</v>
      </c>
      <c r="X933" s="11" t="s">
        <v>319</v>
      </c>
      <c r="Y933" s="11" t="s">
        <v>115</v>
      </c>
      <c r="Z933" s="11" t="s">
        <v>318</v>
      </c>
      <c r="AA933" s="146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1</v>
      </c>
    </row>
    <row r="934" spans="1:65">
      <c r="A934" s="30"/>
      <c r="B934" s="19"/>
      <c r="C934" s="9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  <c r="AA934" s="146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2</v>
      </c>
    </row>
    <row r="935" spans="1:65">
      <c r="A935" s="30"/>
      <c r="B935" s="18">
        <v>1</v>
      </c>
      <c r="C935" s="14">
        <v>1</v>
      </c>
      <c r="D935" s="215">
        <v>13.8</v>
      </c>
      <c r="E935" s="215">
        <v>13.9</v>
      </c>
      <c r="F935" s="215">
        <v>12.8</v>
      </c>
      <c r="G935" s="215">
        <v>13.368692643220697</v>
      </c>
      <c r="H935" s="215">
        <v>12.55</v>
      </c>
      <c r="I935" s="215">
        <v>12.7</v>
      </c>
      <c r="J935" s="215">
        <v>12.87</v>
      </c>
      <c r="K935" s="215">
        <v>13.05</v>
      </c>
      <c r="L935" s="215">
        <v>13.5</v>
      </c>
      <c r="M935" s="215">
        <v>13.7</v>
      </c>
      <c r="N935" s="215">
        <v>13.6</v>
      </c>
      <c r="O935" s="215">
        <v>13.3</v>
      </c>
      <c r="P935" s="224">
        <v>9.6999999999999993</v>
      </c>
      <c r="Q935" s="224">
        <v>9.31</v>
      </c>
      <c r="R935" s="215">
        <v>11.4</v>
      </c>
      <c r="S935" s="215">
        <v>13.3</v>
      </c>
      <c r="T935" s="215">
        <v>11.97</v>
      </c>
      <c r="U935" s="215">
        <v>12.7</v>
      </c>
      <c r="V935" s="215">
        <v>13.9</v>
      </c>
      <c r="W935" s="215">
        <v>13.8</v>
      </c>
      <c r="X935" s="215">
        <v>13.174864991458726</v>
      </c>
      <c r="Y935" s="224">
        <v>17.882000000000001</v>
      </c>
      <c r="Z935" s="215">
        <v>12.3</v>
      </c>
      <c r="AA935" s="216"/>
      <c r="AB935" s="217"/>
      <c r="AC935" s="217"/>
      <c r="AD935" s="217"/>
      <c r="AE935" s="217"/>
      <c r="AF935" s="217"/>
      <c r="AG935" s="217"/>
      <c r="AH935" s="217"/>
      <c r="AI935" s="217"/>
      <c r="AJ935" s="217"/>
      <c r="AK935" s="217"/>
      <c r="AL935" s="217"/>
      <c r="AM935" s="217"/>
      <c r="AN935" s="217"/>
      <c r="AO935" s="217"/>
      <c r="AP935" s="217"/>
      <c r="AQ935" s="217"/>
      <c r="AR935" s="217"/>
      <c r="AS935" s="217"/>
      <c r="AT935" s="217"/>
      <c r="AU935" s="217"/>
      <c r="AV935" s="217"/>
      <c r="AW935" s="217"/>
      <c r="AX935" s="217"/>
      <c r="AY935" s="217"/>
      <c r="AZ935" s="217"/>
      <c r="BA935" s="217"/>
      <c r="BB935" s="217"/>
      <c r="BC935" s="217"/>
      <c r="BD935" s="217"/>
      <c r="BE935" s="217"/>
      <c r="BF935" s="217"/>
      <c r="BG935" s="217"/>
      <c r="BH935" s="217"/>
      <c r="BI935" s="217"/>
      <c r="BJ935" s="217"/>
      <c r="BK935" s="217"/>
      <c r="BL935" s="217"/>
      <c r="BM935" s="218">
        <v>1</v>
      </c>
    </row>
    <row r="936" spans="1:65">
      <c r="A936" s="30"/>
      <c r="B936" s="19">
        <v>1</v>
      </c>
      <c r="C936" s="9">
        <v>2</v>
      </c>
      <c r="D936" s="219">
        <v>12.6</v>
      </c>
      <c r="E936" s="219">
        <v>13.45</v>
      </c>
      <c r="F936" s="219">
        <v>12.1</v>
      </c>
      <c r="G936" s="219">
        <v>12.563381398420697</v>
      </c>
      <c r="H936" s="219">
        <v>12.59</v>
      </c>
      <c r="I936" s="219">
        <v>12.5</v>
      </c>
      <c r="J936" s="219">
        <v>13.22</v>
      </c>
      <c r="K936" s="219">
        <v>13.3</v>
      </c>
      <c r="L936" s="219">
        <v>13.39</v>
      </c>
      <c r="M936" s="219">
        <v>13.7</v>
      </c>
      <c r="N936" s="219">
        <v>13.45</v>
      </c>
      <c r="O936" s="219">
        <v>13.7</v>
      </c>
      <c r="P936" s="225">
        <v>13.4</v>
      </c>
      <c r="Q936" s="225">
        <v>8.9700000000000006</v>
      </c>
      <c r="R936" s="219">
        <v>12.1</v>
      </c>
      <c r="S936" s="219">
        <v>13</v>
      </c>
      <c r="T936" s="219">
        <v>12.01</v>
      </c>
      <c r="U936" s="219">
        <v>13.1</v>
      </c>
      <c r="V936" s="219">
        <v>13.4</v>
      </c>
      <c r="W936" s="219">
        <v>13.8</v>
      </c>
      <c r="X936" s="219">
        <v>13.534071506274875</v>
      </c>
      <c r="Y936" s="225">
        <v>17.984999999999999</v>
      </c>
      <c r="Z936" s="219">
        <v>12.2</v>
      </c>
      <c r="AA936" s="216"/>
      <c r="AB936" s="217"/>
      <c r="AC936" s="217"/>
      <c r="AD936" s="217"/>
      <c r="AE936" s="217"/>
      <c r="AF936" s="217"/>
      <c r="AG936" s="217"/>
      <c r="AH936" s="217"/>
      <c r="AI936" s="217"/>
      <c r="AJ936" s="217"/>
      <c r="AK936" s="217"/>
      <c r="AL936" s="217"/>
      <c r="AM936" s="217"/>
      <c r="AN936" s="217"/>
      <c r="AO936" s="217"/>
      <c r="AP936" s="217"/>
      <c r="AQ936" s="217"/>
      <c r="AR936" s="217"/>
      <c r="AS936" s="217"/>
      <c r="AT936" s="217"/>
      <c r="AU936" s="217"/>
      <c r="AV936" s="217"/>
      <c r="AW936" s="217"/>
      <c r="AX936" s="217"/>
      <c r="AY936" s="217"/>
      <c r="AZ936" s="217"/>
      <c r="BA936" s="217"/>
      <c r="BB936" s="217"/>
      <c r="BC936" s="217"/>
      <c r="BD936" s="217"/>
      <c r="BE936" s="217"/>
      <c r="BF936" s="217"/>
      <c r="BG936" s="217"/>
      <c r="BH936" s="217"/>
      <c r="BI936" s="217"/>
      <c r="BJ936" s="217"/>
      <c r="BK936" s="217"/>
      <c r="BL936" s="217"/>
      <c r="BM936" s="218">
        <v>25</v>
      </c>
    </row>
    <row r="937" spans="1:65">
      <c r="A937" s="30"/>
      <c r="B937" s="19">
        <v>1</v>
      </c>
      <c r="C937" s="9">
        <v>3</v>
      </c>
      <c r="D937" s="219">
        <v>12.7</v>
      </c>
      <c r="E937" s="219">
        <v>13.35</v>
      </c>
      <c r="F937" s="219">
        <v>12</v>
      </c>
      <c r="G937" s="219">
        <v>13.487880425620697</v>
      </c>
      <c r="H937" s="219">
        <v>12.93</v>
      </c>
      <c r="I937" s="219">
        <v>12.65</v>
      </c>
      <c r="J937" s="219">
        <v>13.32</v>
      </c>
      <c r="K937" s="219">
        <v>13.2</v>
      </c>
      <c r="L937" s="219">
        <v>13.61</v>
      </c>
      <c r="M937" s="219">
        <v>13.7</v>
      </c>
      <c r="N937" s="219">
        <v>13.05</v>
      </c>
      <c r="O937" s="219">
        <v>13.6</v>
      </c>
      <c r="P937" s="225">
        <v>9.5</v>
      </c>
      <c r="Q937" s="225">
        <v>9.25</v>
      </c>
      <c r="R937" s="219">
        <v>11.9</v>
      </c>
      <c r="S937" s="219">
        <v>12.8</v>
      </c>
      <c r="T937" s="219">
        <v>12.09</v>
      </c>
      <c r="U937" s="219">
        <v>12.5</v>
      </c>
      <c r="V937" s="219">
        <v>13.3</v>
      </c>
      <c r="W937" s="219">
        <v>12.5</v>
      </c>
      <c r="X937" s="219">
        <v>13.320472779630029</v>
      </c>
      <c r="Y937" s="225">
        <v>18.12</v>
      </c>
      <c r="Z937" s="219">
        <v>12.1</v>
      </c>
      <c r="AA937" s="216"/>
      <c r="AB937" s="217"/>
      <c r="AC937" s="217"/>
      <c r="AD937" s="217"/>
      <c r="AE937" s="217"/>
      <c r="AF937" s="217"/>
      <c r="AG937" s="217"/>
      <c r="AH937" s="217"/>
      <c r="AI937" s="217"/>
      <c r="AJ937" s="217"/>
      <c r="AK937" s="217"/>
      <c r="AL937" s="217"/>
      <c r="AM937" s="217"/>
      <c r="AN937" s="217"/>
      <c r="AO937" s="217"/>
      <c r="AP937" s="217"/>
      <c r="AQ937" s="217"/>
      <c r="AR937" s="217"/>
      <c r="AS937" s="217"/>
      <c r="AT937" s="217"/>
      <c r="AU937" s="217"/>
      <c r="AV937" s="217"/>
      <c r="AW937" s="217"/>
      <c r="AX937" s="217"/>
      <c r="AY937" s="217"/>
      <c r="AZ937" s="217"/>
      <c r="BA937" s="217"/>
      <c r="BB937" s="217"/>
      <c r="BC937" s="217"/>
      <c r="BD937" s="217"/>
      <c r="BE937" s="217"/>
      <c r="BF937" s="217"/>
      <c r="BG937" s="217"/>
      <c r="BH937" s="217"/>
      <c r="BI937" s="217"/>
      <c r="BJ937" s="217"/>
      <c r="BK937" s="217"/>
      <c r="BL937" s="217"/>
      <c r="BM937" s="218">
        <v>16</v>
      </c>
    </row>
    <row r="938" spans="1:65">
      <c r="A938" s="30"/>
      <c r="B938" s="19">
        <v>1</v>
      </c>
      <c r="C938" s="9">
        <v>4</v>
      </c>
      <c r="D938" s="219">
        <v>11.9</v>
      </c>
      <c r="E938" s="219">
        <v>13.75</v>
      </c>
      <c r="F938" s="219">
        <v>12</v>
      </c>
      <c r="G938" s="219">
        <v>12.926329030420696</v>
      </c>
      <c r="H938" s="219">
        <v>13.03</v>
      </c>
      <c r="I938" s="219">
        <v>13.08</v>
      </c>
      <c r="J938" s="219">
        <v>13.63</v>
      </c>
      <c r="K938" s="219">
        <v>12.85</v>
      </c>
      <c r="L938" s="219">
        <v>13.57</v>
      </c>
      <c r="M938" s="219">
        <v>13.9</v>
      </c>
      <c r="N938" s="219">
        <v>13</v>
      </c>
      <c r="O938" s="219">
        <v>13.6</v>
      </c>
      <c r="P938" s="225">
        <v>8.8000000000000007</v>
      </c>
      <c r="Q938" s="225">
        <v>9</v>
      </c>
      <c r="R938" s="219">
        <v>11.6</v>
      </c>
      <c r="S938" s="219">
        <v>12.6</v>
      </c>
      <c r="T938" s="219">
        <v>12.54</v>
      </c>
      <c r="U938" s="219">
        <v>12.55</v>
      </c>
      <c r="V938" s="219">
        <v>13.8</v>
      </c>
      <c r="W938" s="219">
        <v>12.4</v>
      </c>
      <c r="X938" s="219">
        <v>13.3707802291913</v>
      </c>
      <c r="Y938" s="225">
        <v>17.796500000000002</v>
      </c>
      <c r="Z938" s="219">
        <v>12.3</v>
      </c>
      <c r="AA938" s="216"/>
      <c r="AB938" s="217"/>
      <c r="AC938" s="217"/>
      <c r="AD938" s="217"/>
      <c r="AE938" s="217"/>
      <c r="AF938" s="217"/>
      <c r="AG938" s="217"/>
      <c r="AH938" s="217"/>
      <c r="AI938" s="217"/>
      <c r="AJ938" s="217"/>
      <c r="AK938" s="217"/>
      <c r="AL938" s="217"/>
      <c r="AM938" s="217"/>
      <c r="AN938" s="217"/>
      <c r="AO938" s="217"/>
      <c r="AP938" s="217"/>
      <c r="AQ938" s="217"/>
      <c r="AR938" s="217"/>
      <c r="AS938" s="217"/>
      <c r="AT938" s="217"/>
      <c r="AU938" s="217"/>
      <c r="AV938" s="217"/>
      <c r="AW938" s="217"/>
      <c r="AX938" s="217"/>
      <c r="AY938" s="217"/>
      <c r="AZ938" s="217"/>
      <c r="BA938" s="217"/>
      <c r="BB938" s="217"/>
      <c r="BC938" s="217"/>
      <c r="BD938" s="217"/>
      <c r="BE938" s="217"/>
      <c r="BF938" s="217"/>
      <c r="BG938" s="217"/>
      <c r="BH938" s="217"/>
      <c r="BI938" s="217"/>
      <c r="BJ938" s="217"/>
      <c r="BK938" s="217"/>
      <c r="BL938" s="217"/>
      <c r="BM938" s="218">
        <v>12.937741098427555</v>
      </c>
    </row>
    <row r="939" spans="1:65">
      <c r="A939" s="30"/>
      <c r="B939" s="19">
        <v>1</v>
      </c>
      <c r="C939" s="9">
        <v>5</v>
      </c>
      <c r="D939" s="219">
        <v>12.8</v>
      </c>
      <c r="E939" s="219">
        <v>13.2</v>
      </c>
      <c r="F939" s="219">
        <v>12.1</v>
      </c>
      <c r="G939" s="219">
        <v>12.966471824020696</v>
      </c>
      <c r="H939" s="219">
        <v>12.7</v>
      </c>
      <c r="I939" s="219">
        <v>13.08</v>
      </c>
      <c r="J939" s="219">
        <v>13.66</v>
      </c>
      <c r="K939" s="219">
        <v>13.1</v>
      </c>
      <c r="L939" s="219">
        <v>13.21</v>
      </c>
      <c r="M939" s="219">
        <v>13.95</v>
      </c>
      <c r="N939" s="219">
        <v>12.95</v>
      </c>
      <c r="O939" s="219">
        <v>13.2</v>
      </c>
      <c r="P939" s="225">
        <v>9</v>
      </c>
      <c r="Q939" s="225">
        <v>9.43</v>
      </c>
      <c r="R939" s="219">
        <v>12.3</v>
      </c>
      <c r="S939" s="219">
        <v>12.8</v>
      </c>
      <c r="T939" s="219">
        <v>11.4</v>
      </c>
      <c r="U939" s="219">
        <v>13.1</v>
      </c>
      <c r="V939" s="219">
        <v>13.6</v>
      </c>
      <c r="W939" s="219">
        <v>13.1</v>
      </c>
      <c r="X939" s="219">
        <v>12.987619091132332</v>
      </c>
      <c r="Y939" s="225">
        <v>17.952400000000001</v>
      </c>
      <c r="Z939" s="219">
        <v>11.8</v>
      </c>
      <c r="AA939" s="216"/>
      <c r="AB939" s="217"/>
      <c r="AC939" s="217"/>
      <c r="AD939" s="217"/>
      <c r="AE939" s="217"/>
      <c r="AF939" s="217"/>
      <c r="AG939" s="217"/>
      <c r="AH939" s="217"/>
      <c r="AI939" s="217"/>
      <c r="AJ939" s="217"/>
      <c r="AK939" s="217"/>
      <c r="AL939" s="217"/>
      <c r="AM939" s="217"/>
      <c r="AN939" s="217"/>
      <c r="AO939" s="217"/>
      <c r="AP939" s="217"/>
      <c r="AQ939" s="217"/>
      <c r="AR939" s="217"/>
      <c r="AS939" s="217"/>
      <c r="AT939" s="217"/>
      <c r="AU939" s="217"/>
      <c r="AV939" s="217"/>
      <c r="AW939" s="217"/>
      <c r="AX939" s="217"/>
      <c r="AY939" s="217"/>
      <c r="AZ939" s="217"/>
      <c r="BA939" s="217"/>
      <c r="BB939" s="217"/>
      <c r="BC939" s="217"/>
      <c r="BD939" s="217"/>
      <c r="BE939" s="217"/>
      <c r="BF939" s="217"/>
      <c r="BG939" s="217"/>
      <c r="BH939" s="217"/>
      <c r="BI939" s="217"/>
      <c r="BJ939" s="217"/>
      <c r="BK939" s="217"/>
      <c r="BL939" s="217"/>
      <c r="BM939" s="218">
        <v>62</v>
      </c>
    </row>
    <row r="940" spans="1:65">
      <c r="A940" s="30"/>
      <c r="B940" s="19">
        <v>1</v>
      </c>
      <c r="C940" s="9">
        <v>6</v>
      </c>
      <c r="D940" s="219">
        <v>12.5</v>
      </c>
      <c r="E940" s="219">
        <v>12.85</v>
      </c>
      <c r="F940" s="219">
        <v>12.3</v>
      </c>
      <c r="G940" s="219">
        <v>12.705587388820696</v>
      </c>
      <c r="H940" s="219">
        <v>12.88</v>
      </c>
      <c r="I940" s="219">
        <v>13.06</v>
      </c>
      <c r="J940" s="219">
        <v>12.94</v>
      </c>
      <c r="K940" s="219">
        <v>13</v>
      </c>
      <c r="L940" s="219">
        <v>13.1</v>
      </c>
      <c r="M940" s="219">
        <v>14.35</v>
      </c>
      <c r="N940" s="219">
        <v>13.45</v>
      </c>
      <c r="O940" s="219">
        <v>13.5</v>
      </c>
      <c r="P940" s="225">
        <v>13.1</v>
      </c>
      <c r="Q940" s="225">
        <v>9.44</v>
      </c>
      <c r="R940" s="219">
        <v>12</v>
      </c>
      <c r="S940" s="219">
        <v>12.9</v>
      </c>
      <c r="T940" s="219">
        <v>12</v>
      </c>
      <c r="U940" s="219">
        <v>12.25</v>
      </c>
      <c r="V940" s="219">
        <v>13.4</v>
      </c>
      <c r="W940" s="219">
        <v>12.4</v>
      </c>
      <c r="X940" s="219">
        <v>12.942780503095287</v>
      </c>
      <c r="Y940" s="225">
        <v>18.254000000000001</v>
      </c>
      <c r="Z940" s="219">
        <v>12.1</v>
      </c>
      <c r="AA940" s="216"/>
      <c r="AB940" s="217"/>
      <c r="AC940" s="217"/>
      <c r="AD940" s="217"/>
      <c r="AE940" s="217"/>
      <c r="AF940" s="217"/>
      <c r="AG940" s="217"/>
      <c r="AH940" s="217"/>
      <c r="AI940" s="217"/>
      <c r="AJ940" s="217"/>
      <c r="AK940" s="217"/>
      <c r="AL940" s="217"/>
      <c r="AM940" s="217"/>
      <c r="AN940" s="217"/>
      <c r="AO940" s="217"/>
      <c r="AP940" s="217"/>
      <c r="AQ940" s="217"/>
      <c r="AR940" s="217"/>
      <c r="AS940" s="217"/>
      <c r="AT940" s="217"/>
      <c r="AU940" s="217"/>
      <c r="AV940" s="217"/>
      <c r="AW940" s="217"/>
      <c r="AX940" s="217"/>
      <c r="AY940" s="217"/>
      <c r="AZ940" s="217"/>
      <c r="BA940" s="217"/>
      <c r="BB940" s="217"/>
      <c r="BC940" s="217"/>
      <c r="BD940" s="217"/>
      <c r="BE940" s="217"/>
      <c r="BF940" s="217"/>
      <c r="BG940" s="217"/>
      <c r="BH940" s="217"/>
      <c r="BI940" s="217"/>
      <c r="BJ940" s="217"/>
      <c r="BK940" s="217"/>
      <c r="BL940" s="217"/>
      <c r="BM940" s="220"/>
    </row>
    <row r="941" spans="1:65">
      <c r="A941" s="30"/>
      <c r="B941" s="20" t="s">
        <v>274</v>
      </c>
      <c r="C941" s="12"/>
      <c r="D941" s="221">
        <v>12.716666666666667</v>
      </c>
      <c r="E941" s="221">
        <v>13.416666666666666</v>
      </c>
      <c r="F941" s="221">
        <v>12.216666666666667</v>
      </c>
      <c r="G941" s="221">
        <v>13.003057118420694</v>
      </c>
      <c r="H941" s="221">
        <v>12.78</v>
      </c>
      <c r="I941" s="221">
        <v>12.845000000000001</v>
      </c>
      <c r="J941" s="221">
        <v>13.273333333333333</v>
      </c>
      <c r="K941" s="221">
        <v>13.083333333333334</v>
      </c>
      <c r="L941" s="221">
        <v>13.396666666666667</v>
      </c>
      <c r="M941" s="221">
        <v>13.883333333333331</v>
      </c>
      <c r="N941" s="221">
        <v>13.25</v>
      </c>
      <c r="O941" s="221">
        <v>13.483333333333334</v>
      </c>
      <c r="P941" s="221">
        <v>10.583333333333334</v>
      </c>
      <c r="Q941" s="221">
        <v>9.2333333333333325</v>
      </c>
      <c r="R941" s="221">
        <v>11.883333333333333</v>
      </c>
      <c r="S941" s="221">
        <v>12.9</v>
      </c>
      <c r="T941" s="221">
        <v>12.001666666666665</v>
      </c>
      <c r="U941" s="221">
        <v>12.699999999999998</v>
      </c>
      <c r="V941" s="221">
        <v>13.566666666666668</v>
      </c>
      <c r="W941" s="221">
        <v>13</v>
      </c>
      <c r="X941" s="221">
        <v>13.221764850130427</v>
      </c>
      <c r="Y941" s="221">
        <v>17.998316666666668</v>
      </c>
      <c r="Z941" s="221">
        <v>12.133333333333333</v>
      </c>
      <c r="AA941" s="216"/>
      <c r="AB941" s="217"/>
      <c r="AC941" s="217"/>
      <c r="AD941" s="217"/>
      <c r="AE941" s="217"/>
      <c r="AF941" s="217"/>
      <c r="AG941" s="217"/>
      <c r="AH941" s="217"/>
      <c r="AI941" s="217"/>
      <c r="AJ941" s="217"/>
      <c r="AK941" s="217"/>
      <c r="AL941" s="217"/>
      <c r="AM941" s="217"/>
      <c r="AN941" s="217"/>
      <c r="AO941" s="217"/>
      <c r="AP941" s="217"/>
      <c r="AQ941" s="217"/>
      <c r="AR941" s="217"/>
      <c r="AS941" s="217"/>
      <c r="AT941" s="217"/>
      <c r="AU941" s="217"/>
      <c r="AV941" s="217"/>
      <c r="AW941" s="217"/>
      <c r="AX941" s="217"/>
      <c r="AY941" s="217"/>
      <c r="AZ941" s="217"/>
      <c r="BA941" s="217"/>
      <c r="BB941" s="217"/>
      <c r="BC941" s="217"/>
      <c r="BD941" s="217"/>
      <c r="BE941" s="217"/>
      <c r="BF941" s="217"/>
      <c r="BG941" s="217"/>
      <c r="BH941" s="217"/>
      <c r="BI941" s="217"/>
      <c r="BJ941" s="217"/>
      <c r="BK941" s="217"/>
      <c r="BL941" s="217"/>
      <c r="BM941" s="220"/>
    </row>
    <row r="942" spans="1:65">
      <c r="A942" s="30"/>
      <c r="B942" s="3" t="s">
        <v>275</v>
      </c>
      <c r="C942" s="29"/>
      <c r="D942" s="219">
        <v>12.649999999999999</v>
      </c>
      <c r="E942" s="219">
        <v>13.399999999999999</v>
      </c>
      <c r="F942" s="219">
        <v>12.1</v>
      </c>
      <c r="G942" s="219">
        <v>12.946400427220695</v>
      </c>
      <c r="H942" s="219">
        <v>12.79</v>
      </c>
      <c r="I942" s="219">
        <v>12.879999999999999</v>
      </c>
      <c r="J942" s="219">
        <v>13.27</v>
      </c>
      <c r="K942" s="219">
        <v>13.074999999999999</v>
      </c>
      <c r="L942" s="219">
        <v>13.445</v>
      </c>
      <c r="M942" s="219">
        <v>13.8</v>
      </c>
      <c r="N942" s="219">
        <v>13.25</v>
      </c>
      <c r="O942" s="219">
        <v>13.55</v>
      </c>
      <c r="P942" s="219">
        <v>9.6</v>
      </c>
      <c r="Q942" s="219">
        <v>9.2800000000000011</v>
      </c>
      <c r="R942" s="219">
        <v>11.95</v>
      </c>
      <c r="S942" s="219">
        <v>12.850000000000001</v>
      </c>
      <c r="T942" s="219">
        <v>12.004999999999999</v>
      </c>
      <c r="U942" s="219">
        <v>12.625</v>
      </c>
      <c r="V942" s="219">
        <v>13.5</v>
      </c>
      <c r="W942" s="219">
        <v>12.8</v>
      </c>
      <c r="X942" s="219">
        <v>13.247668885544378</v>
      </c>
      <c r="Y942" s="219">
        <v>17.968699999999998</v>
      </c>
      <c r="Z942" s="219">
        <v>12.149999999999999</v>
      </c>
      <c r="AA942" s="216"/>
      <c r="AB942" s="217"/>
      <c r="AC942" s="217"/>
      <c r="AD942" s="217"/>
      <c r="AE942" s="217"/>
      <c r="AF942" s="217"/>
      <c r="AG942" s="217"/>
      <c r="AH942" s="217"/>
      <c r="AI942" s="217"/>
      <c r="AJ942" s="217"/>
      <c r="AK942" s="217"/>
      <c r="AL942" s="217"/>
      <c r="AM942" s="217"/>
      <c r="AN942" s="217"/>
      <c r="AO942" s="217"/>
      <c r="AP942" s="217"/>
      <c r="AQ942" s="217"/>
      <c r="AR942" s="217"/>
      <c r="AS942" s="217"/>
      <c r="AT942" s="217"/>
      <c r="AU942" s="217"/>
      <c r="AV942" s="217"/>
      <c r="AW942" s="217"/>
      <c r="AX942" s="217"/>
      <c r="AY942" s="217"/>
      <c r="AZ942" s="217"/>
      <c r="BA942" s="217"/>
      <c r="BB942" s="217"/>
      <c r="BC942" s="217"/>
      <c r="BD942" s="217"/>
      <c r="BE942" s="217"/>
      <c r="BF942" s="217"/>
      <c r="BG942" s="217"/>
      <c r="BH942" s="217"/>
      <c r="BI942" s="217"/>
      <c r="BJ942" s="217"/>
      <c r="BK942" s="217"/>
      <c r="BL942" s="217"/>
      <c r="BM942" s="220"/>
    </row>
    <row r="943" spans="1:65">
      <c r="A943" s="30"/>
      <c r="B943" s="3" t="s">
        <v>276</v>
      </c>
      <c r="C943" s="29"/>
      <c r="D943" s="24">
        <v>0.61779176642835487</v>
      </c>
      <c r="E943" s="24">
        <v>0.37903385952532909</v>
      </c>
      <c r="F943" s="24">
        <v>0.30605010483034784</v>
      </c>
      <c r="G943" s="24">
        <v>0.36270418752487643</v>
      </c>
      <c r="H943" s="24">
        <v>0.19514097468240729</v>
      </c>
      <c r="I943" s="24">
        <v>0.25874698065871238</v>
      </c>
      <c r="J943" s="24">
        <v>0.33332666659999916</v>
      </c>
      <c r="K943" s="24">
        <v>0.15705625319186345</v>
      </c>
      <c r="L943" s="24">
        <v>0.20451568806980702</v>
      </c>
      <c r="M943" s="24">
        <v>0.25429641497014216</v>
      </c>
      <c r="N943" s="24">
        <v>0.28106938645110369</v>
      </c>
      <c r="O943" s="24">
        <v>0.19407902170679497</v>
      </c>
      <c r="P943" s="24">
        <v>2.0932430978428225</v>
      </c>
      <c r="Q943" s="24">
        <v>0.20558858593479004</v>
      </c>
      <c r="R943" s="24">
        <v>0.33115957885386121</v>
      </c>
      <c r="S943" s="24">
        <v>0.23664319132398487</v>
      </c>
      <c r="T943" s="24">
        <v>0.36350607514409772</v>
      </c>
      <c r="U943" s="24">
        <v>0.34205262752974114</v>
      </c>
      <c r="V943" s="24">
        <v>0.24221202832779934</v>
      </c>
      <c r="W943" s="24">
        <v>0.67230945255886465</v>
      </c>
      <c r="X943" s="24">
        <v>0.22993059174704156</v>
      </c>
      <c r="Y943" s="24">
        <v>0.16536384631069342</v>
      </c>
      <c r="Z943" s="24">
        <v>0.18618986725025252</v>
      </c>
      <c r="AA943" s="146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30"/>
      <c r="B944" s="3" t="s">
        <v>86</v>
      </c>
      <c r="C944" s="29"/>
      <c r="D944" s="13">
        <v>4.8581266036305755E-2</v>
      </c>
      <c r="E944" s="13">
        <v>2.8250970896297821E-2</v>
      </c>
      <c r="F944" s="13">
        <v>2.5051850327177175E-2</v>
      </c>
      <c r="G944" s="13">
        <v>2.7893762537661546E-2</v>
      </c>
      <c r="H944" s="13">
        <v>1.5269246845258787E-2</v>
      </c>
      <c r="I944" s="13">
        <v>2.0143789852760791E-2</v>
      </c>
      <c r="J944" s="13">
        <v>2.511250627322947E-2</v>
      </c>
      <c r="K944" s="13">
        <v>1.200429960702141E-2</v>
      </c>
      <c r="L944" s="13">
        <v>1.5266162334148322E-2</v>
      </c>
      <c r="M944" s="13">
        <v>1.8316668545268346E-2</v>
      </c>
      <c r="N944" s="13">
        <v>2.1212783883102167E-2</v>
      </c>
      <c r="O944" s="13">
        <v>1.4393994193334607E-2</v>
      </c>
      <c r="P944" s="13">
        <v>0.1977867494024714</v>
      </c>
      <c r="Q944" s="13">
        <v>2.2265911834092787E-2</v>
      </c>
      <c r="R944" s="13">
        <v>2.7867566242961675E-2</v>
      </c>
      <c r="S944" s="13">
        <v>1.8344433435967818E-2</v>
      </c>
      <c r="T944" s="13">
        <v>3.028796626669333E-2</v>
      </c>
      <c r="U944" s="13">
        <v>2.6933277758247338E-2</v>
      </c>
      <c r="V944" s="13">
        <v>1.7853466461508549E-2</v>
      </c>
      <c r="W944" s="13">
        <v>5.1716111735297284E-2</v>
      </c>
      <c r="X944" s="13">
        <v>1.7390310170640601E-2</v>
      </c>
      <c r="Y944" s="13">
        <v>9.187739574387609E-3</v>
      </c>
      <c r="Z944" s="13">
        <v>1.5345318729416418E-2</v>
      </c>
      <c r="AA944" s="146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30"/>
      <c r="B945" s="3" t="s">
        <v>277</v>
      </c>
      <c r="C945" s="29"/>
      <c r="D945" s="13">
        <v>-1.7087560346045083E-2</v>
      </c>
      <c r="E945" s="13">
        <v>3.7017711561512012E-2</v>
      </c>
      <c r="F945" s="13">
        <v>-5.5734183137157278E-2</v>
      </c>
      <c r="G945" s="13">
        <v>5.048487173783256E-3</v>
      </c>
      <c r="H945" s="13">
        <v>-1.2192321459170929E-2</v>
      </c>
      <c r="I945" s="13">
        <v>-7.1682604963262397E-3</v>
      </c>
      <c r="J945" s="13">
        <v>2.5939013028059899E-2</v>
      </c>
      <c r="K945" s="13">
        <v>1.1253296367437216E-2</v>
      </c>
      <c r="L945" s="13">
        <v>3.5471846649867578E-2</v>
      </c>
      <c r="M945" s="13">
        <v>7.3087892833216594E-2</v>
      </c>
      <c r="N945" s="13">
        <v>2.4135503964474614E-2</v>
      </c>
      <c r="O945" s="13">
        <v>4.2170594600327016E-2</v>
      </c>
      <c r="P945" s="13">
        <v>-0.18197981758812398</v>
      </c>
      <c r="Q945" s="13">
        <v>-0.2863256991241272</v>
      </c>
      <c r="R945" s="13">
        <v>-8.1498598331232186E-2</v>
      </c>
      <c r="S945" s="13">
        <v>-2.9171319893038783E-3</v>
      </c>
      <c r="T945" s="13">
        <v>-7.2352230937335671E-2</v>
      </c>
      <c r="U945" s="13">
        <v>-1.8375781105749001E-2</v>
      </c>
      <c r="V945" s="13">
        <v>4.8611698398845826E-2</v>
      </c>
      <c r="W945" s="13">
        <v>4.8121925689186273E-3</v>
      </c>
      <c r="X945" s="13">
        <v>2.1953117591554827E-2</v>
      </c>
      <c r="Y945" s="13">
        <v>0.39114831018331109</v>
      </c>
      <c r="Z945" s="13">
        <v>-6.2175286935676088E-2</v>
      </c>
      <c r="AA945" s="146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30"/>
      <c r="B946" s="46" t="s">
        <v>278</v>
      </c>
      <c r="C946" s="47"/>
      <c r="D946" s="45">
        <v>0.48</v>
      </c>
      <c r="E946" s="45">
        <v>0.71</v>
      </c>
      <c r="F946" s="45">
        <v>1.33</v>
      </c>
      <c r="G946" s="45">
        <v>0.01</v>
      </c>
      <c r="H946" s="45">
        <v>0.37</v>
      </c>
      <c r="I946" s="45">
        <v>0.26</v>
      </c>
      <c r="J946" s="45">
        <v>0.46</v>
      </c>
      <c r="K946" s="45">
        <v>0.14000000000000001</v>
      </c>
      <c r="L946" s="45">
        <v>0.67</v>
      </c>
      <c r="M946" s="45">
        <v>1.5</v>
      </c>
      <c r="N946" s="45">
        <v>0.42</v>
      </c>
      <c r="O946" s="45">
        <v>0.82</v>
      </c>
      <c r="P946" s="45">
        <v>4.1100000000000003</v>
      </c>
      <c r="Q946" s="45">
        <v>6.4</v>
      </c>
      <c r="R946" s="45">
        <v>1.9</v>
      </c>
      <c r="S946" s="45">
        <v>0.17</v>
      </c>
      <c r="T946" s="45">
        <v>1.7</v>
      </c>
      <c r="U946" s="45">
        <v>0.51</v>
      </c>
      <c r="V946" s="45">
        <v>0.96</v>
      </c>
      <c r="W946" s="45">
        <v>0</v>
      </c>
      <c r="X946" s="45">
        <v>0.38</v>
      </c>
      <c r="Y946" s="45">
        <v>8.5</v>
      </c>
      <c r="Z946" s="45">
        <v>1.47</v>
      </c>
      <c r="AA946" s="146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B947" s="31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  <c r="BM947" s="55"/>
    </row>
    <row r="948" spans="1:65" ht="15">
      <c r="B948" s="8" t="s">
        <v>566</v>
      </c>
      <c r="BM948" s="28" t="s">
        <v>66</v>
      </c>
    </row>
    <row r="949" spans="1:65" ht="15">
      <c r="A949" s="25" t="s">
        <v>62</v>
      </c>
      <c r="B949" s="18" t="s">
        <v>110</v>
      </c>
      <c r="C949" s="15" t="s">
        <v>111</v>
      </c>
      <c r="D949" s="16" t="s">
        <v>237</v>
      </c>
      <c r="E949" s="17" t="s">
        <v>237</v>
      </c>
      <c r="F949" s="17" t="s">
        <v>237</v>
      </c>
      <c r="G949" s="17" t="s">
        <v>237</v>
      </c>
      <c r="H949" s="17" t="s">
        <v>237</v>
      </c>
      <c r="I949" s="17" t="s">
        <v>237</v>
      </c>
      <c r="J949" s="17" t="s">
        <v>237</v>
      </c>
      <c r="K949" s="17" t="s">
        <v>237</v>
      </c>
      <c r="L949" s="17" t="s">
        <v>237</v>
      </c>
      <c r="M949" s="17" t="s">
        <v>237</v>
      </c>
      <c r="N949" s="17" t="s">
        <v>237</v>
      </c>
      <c r="O949" s="17" t="s">
        <v>237</v>
      </c>
      <c r="P949" s="17" t="s">
        <v>237</v>
      </c>
      <c r="Q949" s="17" t="s">
        <v>237</v>
      </c>
      <c r="R949" s="17" t="s">
        <v>237</v>
      </c>
      <c r="S949" s="17" t="s">
        <v>237</v>
      </c>
      <c r="T949" s="17" t="s">
        <v>237</v>
      </c>
      <c r="U949" s="17" t="s">
        <v>237</v>
      </c>
      <c r="V949" s="17" t="s">
        <v>237</v>
      </c>
      <c r="W949" s="17" t="s">
        <v>237</v>
      </c>
      <c r="X949" s="17" t="s">
        <v>237</v>
      </c>
      <c r="Y949" s="17" t="s">
        <v>237</v>
      </c>
      <c r="Z949" s="17" t="s">
        <v>237</v>
      </c>
      <c r="AA949" s="17" t="s">
        <v>237</v>
      </c>
      <c r="AB949" s="146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>
        <v>1</v>
      </c>
    </row>
    <row r="950" spans="1:65">
      <c r="A950" s="30"/>
      <c r="B950" s="19" t="s">
        <v>238</v>
      </c>
      <c r="C950" s="9" t="s">
        <v>238</v>
      </c>
      <c r="D950" s="144" t="s">
        <v>240</v>
      </c>
      <c r="E950" s="145" t="s">
        <v>241</v>
      </c>
      <c r="F950" s="145" t="s">
        <v>242</v>
      </c>
      <c r="G950" s="145" t="s">
        <v>243</v>
      </c>
      <c r="H950" s="145" t="s">
        <v>244</v>
      </c>
      <c r="I950" s="145" t="s">
        <v>245</v>
      </c>
      <c r="J950" s="145" t="s">
        <v>246</v>
      </c>
      <c r="K950" s="145" t="s">
        <v>247</v>
      </c>
      <c r="L950" s="145" t="s">
        <v>248</v>
      </c>
      <c r="M950" s="145" t="s">
        <v>249</v>
      </c>
      <c r="N950" s="145" t="s">
        <v>250</v>
      </c>
      <c r="O950" s="145" t="s">
        <v>251</v>
      </c>
      <c r="P950" s="145" t="s">
        <v>252</v>
      </c>
      <c r="Q950" s="145" t="s">
        <v>253</v>
      </c>
      <c r="R950" s="145" t="s">
        <v>254</v>
      </c>
      <c r="S950" s="145" t="s">
        <v>255</v>
      </c>
      <c r="T950" s="145" t="s">
        <v>256</v>
      </c>
      <c r="U950" s="145" t="s">
        <v>257</v>
      </c>
      <c r="V950" s="145" t="s">
        <v>258</v>
      </c>
      <c r="W950" s="145" t="s">
        <v>259</v>
      </c>
      <c r="X950" s="145" t="s">
        <v>260</v>
      </c>
      <c r="Y950" s="145" t="s">
        <v>261</v>
      </c>
      <c r="Z950" s="145" t="s">
        <v>262</v>
      </c>
      <c r="AA950" s="145" t="s">
        <v>267</v>
      </c>
      <c r="AB950" s="146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 t="s">
        <v>1</v>
      </c>
    </row>
    <row r="951" spans="1:65">
      <c r="A951" s="30"/>
      <c r="B951" s="19"/>
      <c r="C951" s="9"/>
      <c r="D951" s="10" t="s">
        <v>318</v>
      </c>
      <c r="E951" s="11" t="s">
        <v>318</v>
      </c>
      <c r="F951" s="11" t="s">
        <v>115</v>
      </c>
      <c r="G951" s="11" t="s">
        <v>115</v>
      </c>
      <c r="H951" s="11" t="s">
        <v>115</v>
      </c>
      <c r="I951" s="11" t="s">
        <v>318</v>
      </c>
      <c r="J951" s="11" t="s">
        <v>319</v>
      </c>
      <c r="K951" s="11" t="s">
        <v>318</v>
      </c>
      <c r="L951" s="11" t="s">
        <v>319</v>
      </c>
      <c r="M951" s="11" t="s">
        <v>318</v>
      </c>
      <c r="N951" s="11" t="s">
        <v>318</v>
      </c>
      <c r="O951" s="11" t="s">
        <v>319</v>
      </c>
      <c r="P951" s="11" t="s">
        <v>319</v>
      </c>
      <c r="Q951" s="11" t="s">
        <v>319</v>
      </c>
      <c r="R951" s="11" t="s">
        <v>318</v>
      </c>
      <c r="S951" s="11" t="s">
        <v>318</v>
      </c>
      <c r="T951" s="11" t="s">
        <v>115</v>
      </c>
      <c r="U951" s="11" t="s">
        <v>318</v>
      </c>
      <c r="V951" s="11" t="s">
        <v>318</v>
      </c>
      <c r="W951" s="11" t="s">
        <v>115</v>
      </c>
      <c r="X951" s="11" t="s">
        <v>318</v>
      </c>
      <c r="Y951" s="11" t="s">
        <v>319</v>
      </c>
      <c r="Z951" s="11" t="s">
        <v>115</v>
      </c>
      <c r="AA951" s="11" t="s">
        <v>318</v>
      </c>
      <c r="AB951" s="146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3</v>
      </c>
    </row>
    <row r="952" spans="1:65">
      <c r="A952" s="30"/>
      <c r="B952" s="19"/>
      <c r="C952" s="9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  <c r="AA952" s="26"/>
      <c r="AB952" s="146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3</v>
      </c>
    </row>
    <row r="953" spans="1:65">
      <c r="A953" s="30"/>
      <c r="B953" s="18">
        <v>1</v>
      </c>
      <c r="C953" s="14">
        <v>1</v>
      </c>
      <c r="D953" s="200">
        <v>0.49</v>
      </c>
      <c r="E953" s="200">
        <v>0.52500000000000002</v>
      </c>
      <c r="F953" s="200">
        <v>0.49199999999999999</v>
      </c>
      <c r="G953" s="200">
        <v>0.52742396047626416</v>
      </c>
      <c r="H953" s="200">
        <v>0.50229999999999997</v>
      </c>
      <c r="I953" s="200">
        <v>0.52200000000000002</v>
      </c>
      <c r="J953" s="200">
        <v>0.5</v>
      </c>
      <c r="K953" s="200">
        <v>0.49399999999999999</v>
      </c>
      <c r="L953" s="200">
        <v>0.50860000000000005</v>
      </c>
      <c r="M953" s="200">
        <v>0.50900000000000001</v>
      </c>
      <c r="N953" s="200">
        <v>0.50600000000000001</v>
      </c>
      <c r="O953" s="200">
        <v>0.51400000000000001</v>
      </c>
      <c r="P953" s="200">
        <v>0.501</v>
      </c>
      <c r="Q953" s="200">
        <v>0.48700000000000004</v>
      </c>
      <c r="R953" s="200">
        <v>0.49</v>
      </c>
      <c r="S953" s="200">
        <v>0.54</v>
      </c>
      <c r="T953" s="200">
        <v>0.52214169493259899</v>
      </c>
      <c r="U953" s="203">
        <v>0.46800000000000003</v>
      </c>
      <c r="V953" s="200">
        <v>0.49899999999999994</v>
      </c>
      <c r="W953" s="203">
        <v>0.54</v>
      </c>
      <c r="X953" s="200">
        <v>0.496</v>
      </c>
      <c r="Y953" s="200">
        <v>0.50874452630717237</v>
      </c>
      <c r="Z953" s="203">
        <v>0.44999999999999996</v>
      </c>
      <c r="AA953" s="200">
        <v>0.49</v>
      </c>
      <c r="AB953" s="198"/>
      <c r="AC953" s="199"/>
      <c r="AD953" s="199"/>
      <c r="AE953" s="199"/>
      <c r="AF953" s="199"/>
      <c r="AG953" s="199"/>
      <c r="AH953" s="199"/>
      <c r="AI953" s="199"/>
      <c r="AJ953" s="199"/>
      <c r="AK953" s="199"/>
      <c r="AL953" s="199"/>
      <c r="AM953" s="199"/>
      <c r="AN953" s="199"/>
      <c r="AO953" s="199"/>
      <c r="AP953" s="199"/>
      <c r="AQ953" s="199"/>
      <c r="AR953" s="199"/>
      <c r="AS953" s="199"/>
      <c r="AT953" s="199"/>
      <c r="AU953" s="199"/>
      <c r="AV953" s="199"/>
      <c r="AW953" s="199"/>
      <c r="AX953" s="199"/>
      <c r="AY953" s="199"/>
      <c r="AZ953" s="199"/>
      <c r="BA953" s="199"/>
      <c r="BB953" s="199"/>
      <c r="BC953" s="199"/>
      <c r="BD953" s="199"/>
      <c r="BE953" s="199"/>
      <c r="BF953" s="199"/>
      <c r="BG953" s="199"/>
      <c r="BH953" s="199"/>
      <c r="BI953" s="199"/>
      <c r="BJ953" s="199"/>
      <c r="BK953" s="199"/>
      <c r="BL953" s="199"/>
      <c r="BM953" s="201">
        <v>1</v>
      </c>
    </row>
    <row r="954" spans="1:65">
      <c r="A954" s="30"/>
      <c r="B954" s="19">
        <v>1</v>
      </c>
      <c r="C954" s="9">
        <v>2</v>
      </c>
      <c r="D954" s="24">
        <v>0.46999999999999992</v>
      </c>
      <c r="E954" s="24">
        <v>0.49899999999999994</v>
      </c>
      <c r="F954" s="24">
        <v>0.5</v>
      </c>
      <c r="G954" s="24">
        <v>0.50174661891745931</v>
      </c>
      <c r="H954" s="24">
        <v>0.50009999999999999</v>
      </c>
      <c r="I954" s="24">
        <v>0.50900000000000001</v>
      </c>
      <c r="J954" s="24">
        <v>0.53</v>
      </c>
      <c r="K954" s="24">
        <v>0.49699999999999994</v>
      </c>
      <c r="L954" s="24">
        <v>0.50639999999999996</v>
      </c>
      <c r="M954" s="24">
        <v>0.504</v>
      </c>
      <c r="N954" s="24">
        <v>0.50800000000000001</v>
      </c>
      <c r="O954" s="24">
        <v>0.51900000000000002</v>
      </c>
      <c r="P954" s="24">
        <v>0.48599999999999999</v>
      </c>
      <c r="Q954" s="24">
        <v>0.50900000000000001</v>
      </c>
      <c r="R954" s="24">
        <v>0.5</v>
      </c>
      <c r="S954" s="24">
        <v>0.53</v>
      </c>
      <c r="T954" s="24">
        <v>0.52147126170403668</v>
      </c>
      <c r="U954" s="204">
        <v>0.47049999999999997</v>
      </c>
      <c r="V954" s="24">
        <v>0.49899999999999994</v>
      </c>
      <c r="W954" s="204">
        <v>0.54</v>
      </c>
      <c r="X954" s="24">
        <v>0.50700000000000001</v>
      </c>
      <c r="Y954" s="24">
        <v>0.52235826171197042</v>
      </c>
      <c r="Z954" s="204">
        <v>0.4451</v>
      </c>
      <c r="AA954" s="24">
        <v>0.49</v>
      </c>
      <c r="AB954" s="198"/>
      <c r="AC954" s="199"/>
      <c r="AD954" s="199"/>
      <c r="AE954" s="199"/>
      <c r="AF954" s="199"/>
      <c r="AG954" s="199"/>
      <c r="AH954" s="199"/>
      <c r="AI954" s="199"/>
      <c r="AJ954" s="199"/>
      <c r="AK954" s="199"/>
      <c r="AL954" s="199"/>
      <c r="AM954" s="199"/>
      <c r="AN954" s="199"/>
      <c r="AO954" s="199"/>
      <c r="AP954" s="199"/>
      <c r="AQ954" s="199"/>
      <c r="AR954" s="199"/>
      <c r="AS954" s="199"/>
      <c r="AT954" s="199"/>
      <c r="AU954" s="199"/>
      <c r="AV954" s="199"/>
      <c r="AW954" s="199"/>
      <c r="AX954" s="199"/>
      <c r="AY954" s="199"/>
      <c r="AZ954" s="199"/>
      <c r="BA954" s="199"/>
      <c r="BB954" s="199"/>
      <c r="BC954" s="199"/>
      <c r="BD954" s="199"/>
      <c r="BE954" s="199"/>
      <c r="BF954" s="199"/>
      <c r="BG954" s="199"/>
      <c r="BH954" s="199"/>
      <c r="BI954" s="199"/>
      <c r="BJ954" s="199"/>
      <c r="BK954" s="199"/>
      <c r="BL954" s="199"/>
      <c r="BM954" s="201">
        <v>26</v>
      </c>
    </row>
    <row r="955" spans="1:65">
      <c r="A955" s="30"/>
      <c r="B955" s="19">
        <v>1</v>
      </c>
      <c r="C955" s="9">
        <v>3</v>
      </c>
      <c r="D955" s="24">
        <v>0.5</v>
      </c>
      <c r="E955" s="24">
        <v>0.49399999999999999</v>
      </c>
      <c r="F955" s="24">
        <v>0.49300000000000005</v>
      </c>
      <c r="G955" s="24">
        <v>0.52710886011745939</v>
      </c>
      <c r="H955" s="24">
        <v>0.50129999999999997</v>
      </c>
      <c r="I955" s="24">
        <v>0.502</v>
      </c>
      <c r="J955" s="24">
        <v>0.51</v>
      </c>
      <c r="K955" s="24">
        <v>0.49899999999999994</v>
      </c>
      <c r="L955" s="24">
        <v>0.52440000000000009</v>
      </c>
      <c r="M955" s="24">
        <v>0.50600000000000001</v>
      </c>
      <c r="N955" s="24">
        <v>0.48900000000000005</v>
      </c>
      <c r="O955" s="24">
        <v>0.498</v>
      </c>
      <c r="P955" s="24">
        <v>0.51200000000000001</v>
      </c>
      <c r="Q955" s="24">
        <v>0.51200000000000001</v>
      </c>
      <c r="R955" s="24">
        <v>0.5</v>
      </c>
      <c r="S955" s="24">
        <v>0.5</v>
      </c>
      <c r="T955" s="24">
        <v>0.52332235354311285</v>
      </c>
      <c r="U955" s="204">
        <v>0.47070000000000001</v>
      </c>
      <c r="V955" s="24">
        <v>0.47299999999999998</v>
      </c>
      <c r="W955" s="204">
        <v>0.54600000000000004</v>
      </c>
      <c r="X955" s="24">
        <v>0.5</v>
      </c>
      <c r="Y955" s="24">
        <v>0.50764778110350595</v>
      </c>
      <c r="Z955" s="204">
        <v>0.44879999999999998</v>
      </c>
      <c r="AA955" s="24">
        <v>0.5</v>
      </c>
      <c r="AB955" s="198"/>
      <c r="AC955" s="199"/>
      <c r="AD955" s="199"/>
      <c r="AE955" s="199"/>
      <c r="AF955" s="199"/>
      <c r="AG955" s="199"/>
      <c r="AH955" s="199"/>
      <c r="AI955" s="199"/>
      <c r="AJ955" s="199"/>
      <c r="AK955" s="199"/>
      <c r="AL955" s="199"/>
      <c r="AM955" s="199"/>
      <c r="AN955" s="199"/>
      <c r="AO955" s="199"/>
      <c r="AP955" s="199"/>
      <c r="AQ955" s="199"/>
      <c r="AR955" s="199"/>
      <c r="AS955" s="199"/>
      <c r="AT955" s="199"/>
      <c r="AU955" s="199"/>
      <c r="AV955" s="199"/>
      <c r="AW955" s="199"/>
      <c r="AX955" s="199"/>
      <c r="AY955" s="199"/>
      <c r="AZ955" s="199"/>
      <c r="BA955" s="199"/>
      <c r="BB955" s="199"/>
      <c r="BC955" s="199"/>
      <c r="BD955" s="199"/>
      <c r="BE955" s="199"/>
      <c r="BF955" s="199"/>
      <c r="BG955" s="199"/>
      <c r="BH955" s="199"/>
      <c r="BI955" s="199"/>
      <c r="BJ955" s="199"/>
      <c r="BK955" s="199"/>
      <c r="BL955" s="199"/>
      <c r="BM955" s="201">
        <v>16</v>
      </c>
    </row>
    <row r="956" spans="1:65">
      <c r="A956" s="30"/>
      <c r="B956" s="19">
        <v>1</v>
      </c>
      <c r="C956" s="9">
        <v>4</v>
      </c>
      <c r="D956" s="24">
        <v>0.48</v>
      </c>
      <c r="E956" s="24">
        <v>0.50800000000000001</v>
      </c>
      <c r="F956" s="24">
        <v>0.504</v>
      </c>
      <c r="G956" s="24">
        <v>0.51641413987033269</v>
      </c>
      <c r="H956" s="24">
        <v>0.49560000000000004</v>
      </c>
      <c r="I956" s="24">
        <v>0.53</v>
      </c>
      <c r="J956" s="24">
        <v>0.52</v>
      </c>
      <c r="K956" s="24">
        <v>0.48399999999999999</v>
      </c>
      <c r="L956" s="24">
        <v>0.51359999999999995</v>
      </c>
      <c r="M956" s="24">
        <v>0.51</v>
      </c>
      <c r="N956" s="24">
        <v>0.49100000000000005</v>
      </c>
      <c r="O956" s="24">
        <v>0.52100000000000002</v>
      </c>
      <c r="P956" s="24">
        <v>0.5</v>
      </c>
      <c r="Q956" s="24">
        <v>0.50600000000000001</v>
      </c>
      <c r="R956" s="24">
        <v>0.5</v>
      </c>
      <c r="S956" s="24">
        <v>0.51</v>
      </c>
      <c r="T956" s="24">
        <v>0.5232471368728</v>
      </c>
      <c r="U956" s="204">
        <v>0.47120000000000001</v>
      </c>
      <c r="V956" s="24">
        <v>0.48799999999999999</v>
      </c>
      <c r="W956" s="204">
        <v>0.54600000000000004</v>
      </c>
      <c r="X956" s="24">
        <v>0.49</v>
      </c>
      <c r="Y956" s="24">
        <v>0.5108503062769556</v>
      </c>
      <c r="Z956" s="204">
        <v>0.45050000000000001</v>
      </c>
      <c r="AA956" s="24">
        <v>0.5</v>
      </c>
      <c r="AB956" s="198"/>
      <c r="AC956" s="199"/>
      <c r="AD956" s="199"/>
      <c r="AE956" s="199"/>
      <c r="AF956" s="199"/>
      <c r="AG956" s="199"/>
      <c r="AH956" s="199"/>
      <c r="AI956" s="199"/>
      <c r="AJ956" s="199"/>
      <c r="AK956" s="199"/>
      <c r="AL956" s="199"/>
      <c r="AM956" s="199"/>
      <c r="AN956" s="199"/>
      <c r="AO956" s="199"/>
      <c r="AP956" s="199"/>
      <c r="AQ956" s="199"/>
      <c r="AR956" s="199"/>
      <c r="AS956" s="199"/>
      <c r="AT956" s="199"/>
      <c r="AU956" s="199"/>
      <c r="AV956" s="199"/>
      <c r="AW956" s="199"/>
      <c r="AX956" s="199"/>
      <c r="AY956" s="199"/>
      <c r="AZ956" s="199"/>
      <c r="BA956" s="199"/>
      <c r="BB956" s="199"/>
      <c r="BC956" s="199"/>
      <c r="BD956" s="199"/>
      <c r="BE956" s="199"/>
      <c r="BF956" s="199"/>
      <c r="BG956" s="199"/>
      <c r="BH956" s="199"/>
      <c r="BI956" s="199"/>
      <c r="BJ956" s="199"/>
      <c r="BK956" s="199"/>
      <c r="BL956" s="199"/>
      <c r="BM956" s="201">
        <v>0.50512350501162662</v>
      </c>
    </row>
    <row r="957" spans="1:65">
      <c r="A957" s="30"/>
      <c r="B957" s="19">
        <v>1</v>
      </c>
      <c r="C957" s="9">
        <v>5</v>
      </c>
      <c r="D957" s="24">
        <v>0.49</v>
      </c>
      <c r="E957" s="24">
        <v>0.49399999999999999</v>
      </c>
      <c r="F957" s="24">
        <v>0.502</v>
      </c>
      <c r="G957" s="24">
        <v>0.50875313543807221</v>
      </c>
      <c r="H957" s="24">
        <v>0.5071</v>
      </c>
      <c r="I957" s="24">
        <v>0.51400000000000001</v>
      </c>
      <c r="J957" s="24">
        <v>0.53</v>
      </c>
      <c r="K957" s="24">
        <v>0.49399999999999999</v>
      </c>
      <c r="L957" s="24">
        <v>0.49639999999999995</v>
      </c>
      <c r="M957" s="24">
        <v>0.501</v>
      </c>
      <c r="N957" s="24">
        <v>0.49899999999999994</v>
      </c>
      <c r="O957" s="24">
        <v>0.51200000000000001</v>
      </c>
      <c r="P957" s="24">
        <v>0.501</v>
      </c>
      <c r="Q957" s="24">
        <v>0.49199999999999999</v>
      </c>
      <c r="R957" s="24">
        <v>0.49</v>
      </c>
      <c r="S957" s="24">
        <v>0.52</v>
      </c>
      <c r="T957" s="24">
        <v>0.5216352824999041</v>
      </c>
      <c r="U957" s="204">
        <v>0.46329999999999999</v>
      </c>
      <c r="V957" s="24">
        <v>0.49199999999999999</v>
      </c>
      <c r="W957" s="204">
        <v>0.54600000000000004</v>
      </c>
      <c r="X957" s="24">
        <v>0.503</v>
      </c>
      <c r="Y957" s="24">
        <v>0.50458593241746708</v>
      </c>
      <c r="Z957" s="204">
        <v>0.45619999999999999</v>
      </c>
      <c r="AA957" s="24">
        <v>0.5</v>
      </c>
      <c r="AB957" s="198"/>
      <c r="AC957" s="199"/>
      <c r="AD957" s="199"/>
      <c r="AE957" s="199"/>
      <c r="AF957" s="199"/>
      <c r="AG957" s="199"/>
      <c r="AH957" s="199"/>
      <c r="AI957" s="199"/>
      <c r="AJ957" s="199"/>
      <c r="AK957" s="199"/>
      <c r="AL957" s="199"/>
      <c r="AM957" s="199"/>
      <c r="AN957" s="199"/>
      <c r="AO957" s="199"/>
      <c r="AP957" s="199"/>
      <c r="AQ957" s="199"/>
      <c r="AR957" s="199"/>
      <c r="AS957" s="199"/>
      <c r="AT957" s="199"/>
      <c r="AU957" s="199"/>
      <c r="AV957" s="199"/>
      <c r="AW957" s="199"/>
      <c r="AX957" s="199"/>
      <c r="AY957" s="199"/>
      <c r="AZ957" s="199"/>
      <c r="BA957" s="199"/>
      <c r="BB957" s="199"/>
      <c r="BC957" s="199"/>
      <c r="BD957" s="199"/>
      <c r="BE957" s="199"/>
      <c r="BF957" s="199"/>
      <c r="BG957" s="199"/>
      <c r="BH957" s="199"/>
      <c r="BI957" s="199"/>
      <c r="BJ957" s="199"/>
      <c r="BK957" s="199"/>
      <c r="BL957" s="199"/>
      <c r="BM957" s="201">
        <v>63</v>
      </c>
    </row>
    <row r="958" spans="1:65">
      <c r="A958" s="30"/>
      <c r="B958" s="19">
        <v>1</v>
      </c>
      <c r="C958" s="9">
        <v>6</v>
      </c>
      <c r="D958" s="24">
        <v>0.49</v>
      </c>
      <c r="E958" s="24">
        <v>0.50600000000000001</v>
      </c>
      <c r="F958" s="24">
        <v>0.496</v>
      </c>
      <c r="G958" s="24">
        <v>0.50117537376656274</v>
      </c>
      <c r="H958" s="24">
        <v>0.50319999999999998</v>
      </c>
      <c r="I958" s="24">
        <v>0.53400000000000003</v>
      </c>
      <c r="J958" s="24">
        <v>0.51</v>
      </c>
      <c r="K958" s="24">
        <v>0.501</v>
      </c>
      <c r="L958" s="24">
        <v>0.51370000000000005</v>
      </c>
      <c r="M958" s="24">
        <v>0.52100000000000002</v>
      </c>
      <c r="N958" s="24">
        <v>0.51300000000000001</v>
      </c>
      <c r="O958" s="24">
        <v>0.52200000000000002</v>
      </c>
      <c r="P958" s="24">
        <v>0.49100000000000005</v>
      </c>
      <c r="Q958" s="24">
        <v>0.51700000000000002</v>
      </c>
      <c r="R958" s="24">
        <v>0.49</v>
      </c>
      <c r="S958" s="24">
        <v>0.53</v>
      </c>
      <c r="T958" s="24">
        <v>0.52306308139847602</v>
      </c>
      <c r="U958" s="204">
        <v>0.47070000000000001</v>
      </c>
      <c r="V958" s="24">
        <v>0.47799999999999998</v>
      </c>
      <c r="W958" s="204">
        <v>0.55200000000000005</v>
      </c>
      <c r="X958" s="24">
        <v>0.50900000000000001</v>
      </c>
      <c r="Y958" s="24">
        <v>0.50717192411081069</v>
      </c>
      <c r="Z958" s="204">
        <v>0.45090000000000002</v>
      </c>
      <c r="AA958" s="24">
        <v>0.51</v>
      </c>
      <c r="AB958" s="198"/>
      <c r="AC958" s="199"/>
      <c r="AD958" s="199"/>
      <c r="AE958" s="199"/>
      <c r="AF958" s="199"/>
      <c r="AG958" s="199"/>
      <c r="AH958" s="199"/>
      <c r="AI958" s="199"/>
      <c r="AJ958" s="199"/>
      <c r="AK958" s="199"/>
      <c r="AL958" s="199"/>
      <c r="AM958" s="199"/>
      <c r="AN958" s="199"/>
      <c r="AO958" s="199"/>
      <c r="AP958" s="199"/>
      <c r="AQ958" s="199"/>
      <c r="AR958" s="199"/>
      <c r="AS958" s="199"/>
      <c r="AT958" s="199"/>
      <c r="AU958" s="199"/>
      <c r="AV958" s="199"/>
      <c r="AW958" s="199"/>
      <c r="AX958" s="199"/>
      <c r="AY958" s="199"/>
      <c r="AZ958" s="199"/>
      <c r="BA958" s="199"/>
      <c r="BB958" s="199"/>
      <c r="BC958" s="199"/>
      <c r="BD958" s="199"/>
      <c r="BE958" s="199"/>
      <c r="BF958" s="199"/>
      <c r="BG958" s="199"/>
      <c r="BH958" s="199"/>
      <c r="BI958" s="199"/>
      <c r="BJ958" s="199"/>
      <c r="BK958" s="199"/>
      <c r="BL958" s="199"/>
      <c r="BM958" s="56"/>
    </row>
    <row r="959" spans="1:65">
      <c r="A959" s="30"/>
      <c r="B959" s="20" t="s">
        <v>274</v>
      </c>
      <c r="C959" s="12"/>
      <c r="D959" s="202">
        <v>0.48666666666666664</v>
      </c>
      <c r="E959" s="202">
        <v>0.5043333333333333</v>
      </c>
      <c r="F959" s="202">
        <v>0.49783333333333335</v>
      </c>
      <c r="G959" s="202">
        <v>0.51377034809769173</v>
      </c>
      <c r="H959" s="202">
        <v>0.50159999999999993</v>
      </c>
      <c r="I959" s="202">
        <v>0.51849999999999996</v>
      </c>
      <c r="J959" s="202">
        <v>0.51666666666666661</v>
      </c>
      <c r="K959" s="202">
        <v>0.49483333333333329</v>
      </c>
      <c r="L959" s="202">
        <v>0.51051666666666662</v>
      </c>
      <c r="M959" s="202">
        <v>0.50849999999999995</v>
      </c>
      <c r="N959" s="202">
        <v>0.501</v>
      </c>
      <c r="O959" s="202">
        <v>0.51433333333333342</v>
      </c>
      <c r="P959" s="202">
        <v>0.4985</v>
      </c>
      <c r="Q959" s="202">
        <v>0.50383333333333336</v>
      </c>
      <c r="R959" s="202">
        <v>0.49499999999999994</v>
      </c>
      <c r="S959" s="202">
        <v>0.52166666666666661</v>
      </c>
      <c r="T959" s="202">
        <v>0.52248013515848812</v>
      </c>
      <c r="U959" s="202">
        <v>0.46906666666666669</v>
      </c>
      <c r="V959" s="202">
        <v>0.48816666666666658</v>
      </c>
      <c r="W959" s="202">
        <v>0.54500000000000004</v>
      </c>
      <c r="X959" s="202">
        <v>0.50083333333333335</v>
      </c>
      <c r="Y959" s="202">
        <v>0.51022645532131372</v>
      </c>
      <c r="Z959" s="202">
        <v>0.45024999999999998</v>
      </c>
      <c r="AA959" s="202">
        <v>0.49833333333333335</v>
      </c>
      <c r="AB959" s="198"/>
      <c r="AC959" s="199"/>
      <c r="AD959" s="199"/>
      <c r="AE959" s="199"/>
      <c r="AF959" s="199"/>
      <c r="AG959" s="199"/>
      <c r="AH959" s="199"/>
      <c r="AI959" s="199"/>
      <c r="AJ959" s="199"/>
      <c r="AK959" s="199"/>
      <c r="AL959" s="199"/>
      <c r="AM959" s="199"/>
      <c r="AN959" s="199"/>
      <c r="AO959" s="199"/>
      <c r="AP959" s="199"/>
      <c r="AQ959" s="199"/>
      <c r="AR959" s="199"/>
      <c r="AS959" s="199"/>
      <c r="AT959" s="199"/>
      <c r="AU959" s="199"/>
      <c r="AV959" s="199"/>
      <c r="AW959" s="199"/>
      <c r="AX959" s="199"/>
      <c r="AY959" s="199"/>
      <c r="AZ959" s="199"/>
      <c r="BA959" s="199"/>
      <c r="BB959" s="199"/>
      <c r="BC959" s="199"/>
      <c r="BD959" s="199"/>
      <c r="BE959" s="199"/>
      <c r="BF959" s="199"/>
      <c r="BG959" s="199"/>
      <c r="BH959" s="199"/>
      <c r="BI959" s="199"/>
      <c r="BJ959" s="199"/>
      <c r="BK959" s="199"/>
      <c r="BL959" s="199"/>
      <c r="BM959" s="56"/>
    </row>
    <row r="960" spans="1:65">
      <c r="A960" s="30"/>
      <c r="B960" s="3" t="s">
        <v>275</v>
      </c>
      <c r="C960" s="29"/>
      <c r="D960" s="24">
        <v>0.49</v>
      </c>
      <c r="E960" s="24">
        <v>0.50249999999999995</v>
      </c>
      <c r="F960" s="24">
        <v>0.498</v>
      </c>
      <c r="G960" s="24">
        <v>0.51258363765420245</v>
      </c>
      <c r="H960" s="24">
        <v>0.50180000000000002</v>
      </c>
      <c r="I960" s="24">
        <v>0.51800000000000002</v>
      </c>
      <c r="J960" s="24">
        <v>0.51500000000000001</v>
      </c>
      <c r="K960" s="24">
        <v>0.49549999999999994</v>
      </c>
      <c r="L960" s="24">
        <v>0.5111</v>
      </c>
      <c r="M960" s="24">
        <v>0.50750000000000006</v>
      </c>
      <c r="N960" s="24">
        <v>0.50249999999999995</v>
      </c>
      <c r="O960" s="24">
        <v>0.51649999999999996</v>
      </c>
      <c r="P960" s="24">
        <v>0.50049999999999994</v>
      </c>
      <c r="Q960" s="24">
        <v>0.50750000000000006</v>
      </c>
      <c r="R960" s="24">
        <v>0.495</v>
      </c>
      <c r="S960" s="24">
        <v>0.52500000000000002</v>
      </c>
      <c r="T960" s="24">
        <v>0.5226023881655375</v>
      </c>
      <c r="U960" s="24">
        <v>0.47060000000000002</v>
      </c>
      <c r="V960" s="24">
        <v>0.49</v>
      </c>
      <c r="W960" s="24">
        <v>0.54600000000000004</v>
      </c>
      <c r="X960" s="24">
        <v>0.50150000000000006</v>
      </c>
      <c r="Y960" s="24">
        <v>0.50819615370533922</v>
      </c>
      <c r="Z960" s="24">
        <v>0.45024999999999998</v>
      </c>
      <c r="AA960" s="24">
        <v>0.5</v>
      </c>
      <c r="AB960" s="198"/>
      <c r="AC960" s="199"/>
      <c r="AD960" s="199"/>
      <c r="AE960" s="199"/>
      <c r="AF960" s="199"/>
      <c r="AG960" s="199"/>
      <c r="AH960" s="199"/>
      <c r="AI960" s="199"/>
      <c r="AJ960" s="199"/>
      <c r="AK960" s="199"/>
      <c r="AL960" s="199"/>
      <c r="AM960" s="199"/>
      <c r="AN960" s="199"/>
      <c r="AO960" s="199"/>
      <c r="AP960" s="199"/>
      <c r="AQ960" s="199"/>
      <c r="AR960" s="199"/>
      <c r="AS960" s="199"/>
      <c r="AT960" s="199"/>
      <c r="AU960" s="199"/>
      <c r="AV960" s="199"/>
      <c r="AW960" s="199"/>
      <c r="AX960" s="199"/>
      <c r="AY960" s="199"/>
      <c r="AZ960" s="199"/>
      <c r="BA960" s="199"/>
      <c r="BB960" s="199"/>
      <c r="BC960" s="199"/>
      <c r="BD960" s="199"/>
      <c r="BE960" s="199"/>
      <c r="BF960" s="199"/>
      <c r="BG960" s="199"/>
      <c r="BH960" s="199"/>
      <c r="BI960" s="199"/>
      <c r="BJ960" s="199"/>
      <c r="BK960" s="199"/>
      <c r="BL960" s="199"/>
      <c r="BM960" s="56"/>
    </row>
    <row r="961" spans="1:65">
      <c r="A961" s="30"/>
      <c r="B961" s="3" t="s">
        <v>276</v>
      </c>
      <c r="C961" s="29"/>
      <c r="D961" s="24">
        <v>1.0327955589886473E-2</v>
      </c>
      <c r="E961" s="24">
        <v>1.1707547423208117E-2</v>
      </c>
      <c r="F961" s="24">
        <v>4.9159604012508689E-3</v>
      </c>
      <c r="G961" s="24">
        <v>1.1829645248240489E-2</v>
      </c>
      <c r="H961" s="24">
        <v>3.7852344709409856E-3</v>
      </c>
      <c r="I961" s="24">
        <v>1.2389511693363877E-2</v>
      </c>
      <c r="J961" s="24">
        <v>1.2110601416389978E-2</v>
      </c>
      <c r="K961" s="24">
        <v>5.9805239458317182E-3</v>
      </c>
      <c r="L961" s="24">
        <v>9.2982614862493224E-3</v>
      </c>
      <c r="M961" s="24">
        <v>6.9498201415576274E-3</v>
      </c>
      <c r="N961" s="24">
        <v>9.6540147089177221E-3</v>
      </c>
      <c r="O961" s="24">
        <v>8.9144078135716225E-3</v>
      </c>
      <c r="P961" s="24">
        <v>9.0498618773990139E-3</v>
      </c>
      <c r="Q961" s="24">
        <v>1.1788412389574201E-2</v>
      </c>
      <c r="R961" s="24">
        <v>5.4772255750516665E-3</v>
      </c>
      <c r="S961" s="24">
        <v>1.4719601443879758E-2</v>
      </c>
      <c r="T961" s="24">
        <v>8.3469673584918704E-4</v>
      </c>
      <c r="U961" s="24">
        <v>3.0441200151549021E-3</v>
      </c>
      <c r="V961" s="24">
        <v>1.0796604404472101E-2</v>
      </c>
      <c r="W961" s="24">
        <v>4.5166359162544904E-3</v>
      </c>
      <c r="X961" s="24">
        <v>7.0828431202919319E-3</v>
      </c>
      <c r="Y961" s="24">
        <v>6.2858770300496672E-3</v>
      </c>
      <c r="Z961" s="24">
        <v>3.5937445652132849E-3</v>
      </c>
      <c r="AA961" s="24">
        <v>7.5277265270908174E-3</v>
      </c>
      <c r="AB961" s="198"/>
      <c r="AC961" s="199"/>
      <c r="AD961" s="199"/>
      <c r="AE961" s="199"/>
      <c r="AF961" s="199"/>
      <c r="AG961" s="199"/>
      <c r="AH961" s="199"/>
      <c r="AI961" s="199"/>
      <c r="AJ961" s="199"/>
      <c r="AK961" s="199"/>
      <c r="AL961" s="199"/>
      <c r="AM961" s="199"/>
      <c r="AN961" s="199"/>
      <c r="AO961" s="199"/>
      <c r="AP961" s="199"/>
      <c r="AQ961" s="199"/>
      <c r="AR961" s="199"/>
      <c r="AS961" s="199"/>
      <c r="AT961" s="199"/>
      <c r="AU961" s="199"/>
      <c r="AV961" s="199"/>
      <c r="AW961" s="199"/>
      <c r="AX961" s="199"/>
      <c r="AY961" s="199"/>
      <c r="AZ961" s="199"/>
      <c r="BA961" s="199"/>
      <c r="BB961" s="199"/>
      <c r="BC961" s="199"/>
      <c r="BD961" s="199"/>
      <c r="BE961" s="199"/>
      <c r="BF961" s="199"/>
      <c r="BG961" s="199"/>
      <c r="BH961" s="199"/>
      <c r="BI961" s="199"/>
      <c r="BJ961" s="199"/>
      <c r="BK961" s="199"/>
      <c r="BL961" s="199"/>
      <c r="BM961" s="56"/>
    </row>
    <row r="962" spans="1:65">
      <c r="A962" s="30"/>
      <c r="B962" s="3" t="s">
        <v>86</v>
      </c>
      <c r="C962" s="29"/>
      <c r="D962" s="13">
        <v>2.1221826554561247E-2</v>
      </c>
      <c r="E962" s="13">
        <v>2.3213907646810545E-2</v>
      </c>
      <c r="F962" s="13">
        <v>9.8747112177787789E-3</v>
      </c>
      <c r="G962" s="13">
        <v>2.3025161518257026E-2</v>
      </c>
      <c r="H962" s="13">
        <v>7.5463207155920774E-3</v>
      </c>
      <c r="I962" s="13">
        <v>2.3894911655475175E-2</v>
      </c>
      <c r="J962" s="13">
        <v>2.3439873709141898E-2</v>
      </c>
      <c r="K962" s="13">
        <v>1.2085935895921291E-2</v>
      </c>
      <c r="L962" s="13">
        <v>1.8213433749304932E-2</v>
      </c>
      <c r="M962" s="13">
        <v>1.3667296246917655E-2</v>
      </c>
      <c r="N962" s="13">
        <v>1.9269490436961523E-2</v>
      </c>
      <c r="O962" s="13">
        <v>1.7331965936950657E-2</v>
      </c>
      <c r="P962" s="13">
        <v>1.8154186313739246E-2</v>
      </c>
      <c r="Q962" s="13">
        <v>2.3397444372294147E-2</v>
      </c>
      <c r="R962" s="13">
        <v>1.106510217182155E-2</v>
      </c>
      <c r="S962" s="13">
        <v>2.8216488390823819E-2</v>
      </c>
      <c r="T962" s="13">
        <v>1.5975664521599309E-3</v>
      </c>
      <c r="U962" s="13">
        <v>6.4897385200857775E-3</v>
      </c>
      <c r="V962" s="13">
        <v>2.2116635857573445E-2</v>
      </c>
      <c r="W962" s="13">
        <v>8.2874053509256699E-3</v>
      </c>
      <c r="X962" s="13">
        <v>1.414211604717191E-2</v>
      </c>
      <c r="Y962" s="13">
        <v>1.2319778726665894E-2</v>
      </c>
      <c r="Z962" s="13">
        <v>7.9816647755986334E-3</v>
      </c>
      <c r="AA962" s="13">
        <v>1.5105805739981572E-2</v>
      </c>
      <c r="AB962" s="146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30"/>
      <c r="B963" s="3" t="s">
        <v>277</v>
      </c>
      <c r="C963" s="29"/>
      <c r="D963" s="13">
        <v>-3.6539258541403941E-2</v>
      </c>
      <c r="E963" s="13">
        <v>-1.5643138172219961E-3</v>
      </c>
      <c r="F963" s="13">
        <v>-1.4432453857251115E-2</v>
      </c>
      <c r="G963" s="13">
        <v>1.711827503625285E-2</v>
      </c>
      <c r="H963" s="13">
        <v>-6.975531680208702E-3</v>
      </c>
      <c r="I963" s="13">
        <v>2.6481632423867252E-2</v>
      </c>
      <c r="J963" s="13">
        <v>2.2852157027961395E-2</v>
      </c>
      <c r="K963" s="13">
        <v>-2.037159541418776E-2</v>
      </c>
      <c r="L963" s="13">
        <v>1.0676916836241501E-2</v>
      </c>
      <c r="M963" s="13">
        <v>6.6844939007453252E-3</v>
      </c>
      <c r="N963" s="13">
        <v>-8.1633599915958976E-3</v>
      </c>
      <c r="O963" s="13">
        <v>1.8232824705900041E-2</v>
      </c>
      <c r="P963" s="13">
        <v>-1.3112644622376379E-2</v>
      </c>
      <c r="Q963" s="13">
        <v>-2.5541707433780481E-3</v>
      </c>
      <c r="R963" s="13">
        <v>-2.0041643105469187E-2</v>
      </c>
      <c r="S963" s="13">
        <v>3.2750726289522358E-2</v>
      </c>
      <c r="T963" s="13">
        <v>3.4361161131200912E-2</v>
      </c>
      <c r="U963" s="13">
        <v>-7.1382222342098234E-2</v>
      </c>
      <c r="V963" s="13">
        <v>-3.3569687762935785E-2</v>
      </c>
      <c r="W963" s="13">
        <v>7.8944049510140335E-2</v>
      </c>
      <c r="X963" s="13">
        <v>-8.4933123003145816E-3</v>
      </c>
      <c r="Y963" s="13">
        <v>1.0102381415748374E-2</v>
      </c>
      <c r="Z963" s="13">
        <v>-0.10863383799643933</v>
      </c>
      <c r="AA963" s="13">
        <v>-1.3442596931095063E-2</v>
      </c>
      <c r="AB963" s="146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30"/>
      <c r="B964" s="46" t="s">
        <v>278</v>
      </c>
      <c r="C964" s="47"/>
      <c r="D964" s="45">
        <v>1.38</v>
      </c>
      <c r="E964" s="45">
        <v>0.14000000000000001</v>
      </c>
      <c r="F964" s="45">
        <v>0.42</v>
      </c>
      <c r="G964" s="45">
        <v>0.95</v>
      </c>
      <c r="H964" s="45">
        <v>0.1</v>
      </c>
      <c r="I964" s="45">
        <v>1.36</v>
      </c>
      <c r="J964" s="45">
        <v>1.2</v>
      </c>
      <c r="K964" s="45">
        <v>0.68</v>
      </c>
      <c r="L964" s="45">
        <v>0.67</v>
      </c>
      <c r="M964" s="45">
        <v>0.5</v>
      </c>
      <c r="N964" s="45">
        <v>0.15</v>
      </c>
      <c r="O964" s="45">
        <v>1</v>
      </c>
      <c r="P964" s="45">
        <v>0.36</v>
      </c>
      <c r="Q964" s="45">
        <v>0.1</v>
      </c>
      <c r="R964" s="45">
        <v>0.66</v>
      </c>
      <c r="S964" s="45">
        <v>1.63</v>
      </c>
      <c r="T964" s="45">
        <v>1.7</v>
      </c>
      <c r="U964" s="45">
        <v>2.89</v>
      </c>
      <c r="V964" s="45">
        <v>1.25</v>
      </c>
      <c r="W964" s="45">
        <v>3.6</v>
      </c>
      <c r="X964" s="45">
        <v>0.16</v>
      </c>
      <c r="Y964" s="45">
        <v>0.65</v>
      </c>
      <c r="Z964" s="45">
        <v>4.51</v>
      </c>
      <c r="AA964" s="45">
        <v>0.38</v>
      </c>
      <c r="AB964" s="146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B965" s="31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  <c r="AA965" s="20"/>
      <c r="BM965" s="55"/>
    </row>
    <row r="966" spans="1:65" ht="15">
      <c r="B966" s="8" t="s">
        <v>567</v>
      </c>
      <c r="BM966" s="28" t="s">
        <v>66</v>
      </c>
    </row>
    <row r="967" spans="1:65" ht="15">
      <c r="A967" s="25" t="s">
        <v>63</v>
      </c>
      <c r="B967" s="18" t="s">
        <v>110</v>
      </c>
      <c r="C967" s="15" t="s">
        <v>111</v>
      </c>
      <c r="D967" s="16" t="s">
        <v>237</v>
      </c>
      <c r="E967" s="17" t="s">
        <v>237</v>
      </c>
      <c r="F967" s="17" t="s">
        <v>237</v>
      </c>
      <c r="G967" s="17" t="s">
        <v>237</v>
      </c>
      <c r="H967" s="17" t="s">
        <v>237</v>
      </c>
      <c r="I967" s="17" t="s">
        <v>237</v>
      </c>
      <c r="J967" s="17" t="s">
        <v>237</v>
      </c>
      <c r="K967" s="17" t="s">
        <v>237</v>
      </c>
      <c r="L967" s="17" t="s">
        <v>237</v>
      </c>
      <c r="M967" s="17" t="s">
        <v>237</v>
      </c>
      <c r="N967" s="17" t="s">
        <v>237</v>
      </c>
      <c r="O967" s="17" t="s">
        <v>237</v>
      </c>
      <c r="P967" s="17" t="s">
        <v>237</v>
      </c>
      <c r="Q967" s="17" t="s">
        <v>237</v>
      </c>
      <c r="R967" s="17" t="s">
        <v>237</v>
      </c>
      <c r="S967" s="17" t="s">
        <v>237</v>
      </c>
      <c r="T967" s="17" t="s">
        <v>237</v>
      </c>
      <c r="U967" s="17" t="s">
        <v>237</v>
      </c>
      <c r="V967" s="17" t="s">
        <v>237</v>
      </c>
      <c r="W967" s="17" t="s">
        <v>237</v>
      </c>
      <c r="X967" s="17" t="s">
        <v>237</v>
      </c>
      <c r="Y967" s="17" t="s">
        <v>237</v>
      </c>
      <c r="Z967" s="146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>
        <v>1</v>
      </c>
    </row>
    <row r="968" spans="1:65">
      <c r="A968" s="30"/>
      <c r="B968" s="19" t="s">
        <v>238</v>
      </c>
      <c r="C968" s="9" t="s">
        <v>238</v>
      </c>
      <c r="D968" s="144" t="s">
        <v>240</v>
      </c>
      <c r="E968" s="145" t="s">
        <v>241</v>
      </c>
      <c r="F968" s="145" t="s">
        <v>242</v>
      </c>
      <c r="G968" s="145" t="s">
        <v>243</v>
      </c>
      <c r="H968" s="145" t="s">
        <v>244</v>
      </c>
      <c r="I968" s="145" t="s">
        <v>245</v>
      </c>
      <c r="J968" s="145" t="s">
        <v>246</v>
      </c>
      <c r="K968" s="145" t="s">
        <v>247</v>
      </c>
      <c r="L968" s="145" t="s">
        <v>248</v>
      </c>
      <c r="M968" s="145" t="s">
        <v>249</v>
      </c>
      <c r="N968" s="145" t="s">
        <v>250</v>
      </c>
      <c r="O968" s="145" t="s">
        <v>251</v>
      </c>
      <c r="P968" s="145" t="s">
        <v>252</v>
      </c>
      <c r="Q968" s="145" t="s">
        <v>253</v>
      </c>
      <c r="R968" s="145" t="s">
        <v>254</v>
      </c>
      <c r="S968" s="145" t="s">
        <v>255</v>
      </c>
      <c r="T968" s="145" t="s">
        <v>256</v>
      </c>
      <c r="U968" s="145" t="s">
        <v>257</v>
      </c>
      <c r="V968" s="145" t="s">
        <v>258</v>
      </c>
      <c r="W968" s="145" t="s">
        <v>260</v>
      </c>
      <c r="X968" s="145" t="s">
        <v>261</v>
      </c>
      <c r="Y968" s="145" t="s">
        <v>267</v>
      </c>
      <c r="Z968" s="146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 t="s">
        <v>3</v>
      </c>
    </row>
    <row r="969" spans="1:65">
      <c r="A969" s="30"/>
      <c r="B969" s="19"/>
      <c r="C969" s="9"/>
      <c r="D969" s="10" t="s">
        <v>318</v>
      </c>
      <c r="E969" s="11" t="s">
        <v>318</v>
      </c>
      <c r="F969" s="11" t="s">
        <v>319</v>
      </c>
      <c r="G969" s="11" t="s">
        <v>115</v>
      </c>
      <c r="H969" s="11" t="s">
        <v>319</v>
      </c>
      <c r="I969" s="11" t="s">
        <v>319</v>
      </c>
      <c r="J969" s="11" t="s">
        <v>319</v>
      </c>
      <c r="K969" s="11" t="s">
        <v>318</v>
      </c>
      <c r="L969" s="11" t="s">
        <v>319</v>
      </c>
      <c r="M969" s="11" t="s">
        <v>318</v>
      </c>
      <c r="N969" s="11" t="s">
        <v>318</v>
      </c>
      <c r="O969" s="11" t="s">
        <v>319</v>
      </c>
      <c r="P969" s="11" t="s">
        <v>319</v>
      </c>
      <c r="Q969" s="11" t="s">
        <v>319</v>
      </c>
      <c r="R969" s="11" t="s">
        <v>318</v>
      </c>
      <c r="S969" s="11" t="s">
        <v>318</v>
      </c>
      <c r="T969" s="11" t="s">
        <v>319</v>
      </c>
      <c r="U969" s="11" t="s">
        <v>318</v>
      </c>
      <c r="V969" s="11" t="s">
        <v>318</v>
      </c>
      <c r="W969" s="11" t="s">
        <v>318</v>
      </c>
      <c r="X969" s="11" t="s">
        <v>319</v>
      </c>
      <c r="Y969" s="11" t="s">
        <v>318</v>
      </c>
      <c r="Z969" s="146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2</v>
      </c>
    </row>
    <row r="970" spans="1:65">
      <c r="A970" s="30"/>
      <c r="B970" s="19"/>
      <c r="C970" s="9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146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3</v>
      </c>
    </row>
    <row r="971" spans="1:65">
      <c r="A971" s="30"/>
      <c r="B971" s="18">
        <v>1</v>
      </c>
      <c r="C971" s="14">
        <v>1</v>
      </c>
      <c r="D971" s="22">
        <v>0.67</v>
      </c>
      <c r="E971" s="22">
        <v>0.65</v>
      </c>
      <c r="F971" s="22">
        <v>0.66</v>
      </c>
      <c r="G971" s="22">
        <v>0.67092163128131599</v>
      </c>
      <c r="H971" s="22">
        <v>0.66</v>
      </c>
      <c r="I971" s="22">
        <v>0.66</v>
      </c>
      <c r="J971" s="22">
        <v>0.63</v>
      </c>
      <c r="K971" s="22">
        <v>0.6</v>
      </c>
      <c r="L971" s="22">
        <v>0.68</v>
      </c>
      <c r="M971" s="22">
        <v>0.59</v>
      </c>
      <c r="N971" s="22">
        <v>0.62</v>
      </c>
      <c r="O971" s="141">
        <v>0.74</v>
      </c>
      <c r="P971" s="22">
        <v>0.56000000000000005</v>
      </c>
      <c r="Q971" s="141">
        <v>0.51</v>
      </c>
      <c r="R971" s="22">
        <v>0.62</v>
      </c>
      <c r="S971" s="22">
        <v>0.64</v>
      </c>
      <c r="T971" s="22">
        <v>0.66889651813656525</v>
      </c>
      <c r="U971" s="22">
        <v>0.64800000000000002</v>
      </c>
      <c r="V971" s="22">
        <v>0.63</v>
      </c>
      <c r="W971" s="141">
        <v>0.7</v>
      </c>
      <c r="X971" s="22">
        <v>0.62202045915362325</v>
      </c>
      <c r="Y971" s="22">
        <v>0.64</v>
      </c>
      <c r="Z971" s="146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1</v>
      </c>
    </row>
    <row r="972" spans="1:65">
      <c r="A972" s="30"/>
      <c r="B972" s="19">
        <v>1</v>
      </c>
      <c r="C972" s="9">
        <v>2</v>
      </c>
      <c r="D972" s="11">
        <v>0.65</v>
      </c>
      <c r="E972" s="11">
        <v>0.56999999999999995</v>
      </c>
      <c r="F972" s="11">
        <v>0.66</v>
      </c>
      <c r="G972" s="11">
        <v>0.62559004140131602</v>
      </c>
      <c r="H972" s="11">
        <v>0.66</v>
      </c>
      <c r="I972" s="11">
        <v>0.67</v>
      </c>
      <c r="J972" s="11">
        <v>0.69</v>
      </c>
      <c r="K972" s="11">
        <v>0.61</v>
      </c>
      <c r="L972" s="11">
        <v>0.65</v>
      </c>
      <c r="M972" s="11">
        <v>0.59</v>
      </c>
      <c r="N972" s="11">
        <v>0.63</v>
      </c>
      <c r="O972" s="142">
        <v>0.76</v>
      </c>
      <c r="P972" s="11">
        <v>0.62</v>
      </c>
      <c r="Q972" s="142">
        <v>0.54</v>
      </c>
      <c r="R972" s="11">
        <v>0.62</v>
      </c>
      <c r="S972" s="11">
        <v>0.64</v>
      </c>
      <c r="T972" s="11">
        <v>0.66269669036567203</v>
      </c>
      <c r="U972" s="11">
        <v>0.64100000000000001</v>
      </c>
      <c r="V972" s="148">
        <v>0.77</v>
      </c>
      <c r="W972" s="142">
        <v>0.7</v>
      </c>
      <c r="X972" s="11">
        <v>0.6593203673496284</v>
      </c>
      <c r="Y972" s="11">
        <v>0.65</v>
      </c>
      <c r="Z972" s="146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27</v>
      </c>
    </row>
    <row r="973" spans="1:65">
      <c r="A973" s="30"/>
      <c r="B973" s="19">
        <v>1</v>
      </c>
      <c r="C973" s="9">
        <v>3</v>
      </c>
      <c r="D973" s="11">
        <v>0.69</v>
      </c>
      <c r="E973" s="11">
        <v>0.57999999999999996</v>
      </c>
      <c r="F973" s="11">
        <v>0.64</v>
      </c>
      <c r="G973" s="11">
        <v>0.6651321705413159</v>
      </c>
      <c r="H973" s="11">
        <v>0.68</v>
      </c>
      <c r="I973" s="11">
        <v>0.64</v>
      </c>
      <c r="J973" s="11">
        <v>0.64</v>
      </c>
      <c r="K973" s="11">
        <v>0.61</v>
      </c>
      <c r="L973" s="11">
        <v>0.69</v>
      </c>
      <c r="M973" s="11">
        <v>0.56999999999999995</v>
      </c>
      <c r="N973" s="11">
        <v>0.62</v>
      </c>
      <c r="O973" s="142">
        <v>0.74</v>
      </c>
      <c r="P973" s="11">
        <v>0.57999999999999996</v>
      </c>
      <c r="Q973" s="142">
        <v>0.56000000000000005</v>
      </c>
      <c r="R973" s="11">
        <v>0.63</v>
      </c>
      <c r="S973" s="11">
        <v>0.66</v>
      </c>
      <c r="T973" s="11">
        <v>0.66507784440571005</v>
      </c>
      <c r="U973" s="11">
        <v>0.66700000000000004</v>
      </c>
      <c r="V973" s="11">
        <v>0.66</v>
      </c>
      <c r="W973" s="142">
        <v>0.6</v>
      </c>
      <c r="X973" s="11">
        <v>0.64248703324414946</v>
      </c>
      <c r="Y973" s="11">
        <v>0.62</v>
      </c>
      <c r="Z973" s="146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16</v>
      </c>
    </row>
    <row r="974" spans="1:65">
      <c r="A974" s="30"/>
      <c r="B974" s="19">
        <v>1</v>
      </c>
      <c r="C974" s="9">
        <v>4</v>
      </c>
      <c r="D974" s="11">
        <v>0.65</v>
      </c>
      <c r="E974" s="11">
        <v>0.6</v>
      </c>
      <c r="F974" s="11">
        <v>0.63</v>
      </c>
      <c r="G974" s="11">
        <v>0.63366791324131599</v>
      </c>
      <c r="H974" s="11">
        <v>0.69</v>
      </c>
      <c r="I974" s="11">
        <v>0.67</v>
      </c>
      <c r="J974" s="11">
        <v>0.66</v>
      </c>
      <c r="K974" s="11">
        <v>0.59</v>
      </c>
      <c r="L974" s="11">
        <v>0.7</v>
      </c>
      <c r="M974" s="11">
        <v>0.59</v>
      </c>
      <c r="N974" s="11">
        <v>0.62</v>
      </c>
      <c r="O974" s="142">
        <v>0.75</v>
      </c>
      <c r="P974" s="11">
        <v>0.65</v>
      </c>
      <c r="Q974" s="142">
        <v>0.52</v>
      </c>
      <c r="R974" s="11">
        <v>0.61</v>
      </c>
      <c r="S974" s="11">
        <v>0.66</v>
      </c>
      <c r="T974" s="11">
        <v>0.65584071170527825</v>
      </c>
      <c r="U974" s="11">
        <v>0.67</v>
      </c>
      <c r="V974" s="11">
        <v>0.71</v>
      </c>
      <c r="W974" s="142">
        <v>0.6</v>
      </c>
      <c r="X974" s="11">
        <v>0.60697877399627909</v>
      </c>
      <c r="Y974" s="11">
        <v>0.63</v>
      </c>
      <c r="Z974" s="146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0.64083122483537547</v>
      </c>
    </row>
    <row r="975" spans="1:65">
      <c r="A975" s="30"/>
      <c r="B975" s="19">
        <v>1</v>
      </c>
      <c r="C975" s="9">
        <v>5</v>
      </c>
      <c r="D975" s="11">
        <v>0.67</v>
      </c>
      <c r="E975" s="11">
        <v>0.61</v>
      </c>
      <c r="F975" s="11">
        <v>0.64</v>
      </c>
      <c r="G975" s="11">
        <v>0.66284164006131596</v>
      </c>
      <c r="H975" s="11">
        <v>0.69</v>
      </c>
      <c r="I975" s="11">
        <v>0.71</v>
      </c>
      <c r="J975" s="11">
        <v>0.67</v>
      </c>
      <c r="K975" s="11">
        <v>0.61</v>
      </c>
      <c r="L975" s="11">
        <v>0.68</v>
      </c>
      <c r="M975" s="11">
        <v>0.59</v>
      </c>
      <c r="N975" s="11">
        <v>0.63</v>
      </c>
      <c r="O975" s="142">
        <v>0.72</v>
      </c>
      <c r="P975" s="11">
        <v>0.59</v>
      </c>
      <c r="Q975" s="142">
        <v>0.55000000000000004</v>
      </c>
      <c r="R975" s="11">
        <v>0.65</v>
      </c>
      <c r="S975" s="11">
        <v>0.67</v>
      </c>
      <c r="T975" s="11">
        <v>0.64330136418054995</v>
      </c>
      <c r="U975" s="11">
        <v>0.60499999999999998</v>
      </c>
      <c r="V975" s="11">
        <v>0.68</v>
      </c>
      <c r="W975" s="142">
        <v>0.6</v>
      </c>
      <c r="X975" s="11">
        <v>0.64429761768961602</v>
      </c>
      <c r="Y975" s="11">
        <v>0.63</v>
      </c>
      <c r="Z975" s="146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64</v>
      </c>
    </row>
    <row r="976" spans="1:65">
      <c r="A976" s="30"/>
      <c r="B976" s="19">
        <v>1</v>
      </c>
      <c r="C976" s="9">
        <v>6</v>
      </c>
      <c r="D976" s="11">
        <v>0.66</v>
      </c>
      <c r="E976" s="11">
        <v>0.59</v>
      </c>
      <c r="F976" s="11">
        <v>0.65</v>
      </c>
      <c r="G976" s="11">
        <v>0.64343465596131599</v>
      </c>
      <c r="H976" s="11">
        <v>0.66</v>
      </c>
      <c r="I976" s="11">
        <v>0.68</v>
      </c>
      <c r="J976" s="11">
        <v>0.64</v>
      </c>
      <c r="K976" s="11">
        <v>0.57999999999999996</v>
      </c>
      <c r="L976" s="11">
        <v>0.68</v>
      </c>
      <c r="M976" s="11">
        <v>0.6</v>
      </c>
      <c r="N976" s="11">
        <v>0.64</v>
      </c>
      <c r="O976" s="142">
        <v>0.72</v>
      </c>
      <c r="P976" s="11">
        <v>0.6</v>
      </c>
      <c r="Q976" s="142">
        <v>0.56000000000000005</v>
      </c>
      <c r="R976" s="11">
        <v>0.66</v>
      </c>
      <c r="S976" s="11">
        <v>0.68</v>
      </c>
      <c r="T976" s="11">
        <v>0.65180761011110899</v>
      </c>
      <c r="U976" s="11">
        <v>0.625</v>
      </c>
      <c r="V976" s="11">
        <v>0.63</v>
      </c>
      <c r="W976" s="142">
        <v>0.7</v>
      </c>
      <c r="X976" s="11">
        <v>0.62244658840674361</v>
      </c>
      <c r="Y976" s="11">
        <v>0.63</v>
      </c>
      <c r="Z976" s="146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5"/>
    </row>
    <row r="977" spans="1:65">
      <c r="A977" s="30"/>
      <c r="B977" s="20" t="s">
        <v>274</v>
      </c>
      <c r="C977" s="12"/>
      <c r="D977" s="23">
        <v>0.66499999999999992</v>
      </c>
      <c r="E977" s="23">
        <v>0.6</v>
      </c>
      <c r="F977" s="23">
        <v>0.64666666666666661</v>
      </c>
      <c r="G977" s="23">
        <v>0.65026467541464927</v>
      </c>
      <c r="H977" s="23">
        <v>0.67333333333333334</v>
      </c>
      <c r="I977" s="23">
        <v>0.67166666666666675</v>
      </c>
      <c r="J977" s="23">
        <v>0.65500000000000003</v>
      </c>
      <c r="K977" s="23">
        <v>0.6</v>
      </c>
      <c r="L977" s="23">
        <v>0.68</v>
      </c>
      <c r="M977" s="23">
        <v>0.58833333333333326</v>
      </c>
      <c r="N977" s="23">
        <v>0.62666666666666671</v>
      </c>
      <c r="O977" s="23">
        <v>0.73833333333333329</v>
      </c>
      <c r="P977" s="23">
        <v>0.6</v>
      </c>
      <c r="Q977" s="23">
        <v>0.53999999999999992</v>
      </c>
      <c r="R977" s="23">
        <v>0.63166666666666671</v>
      </c>
      <c r="S977" s="23">
        <v>0.65833333333333333</v>
      </c>
      <c r="T977" s="23">
        <v>0.65793678981748072</v>
      </c>
      <c r="U977" s="23">
        <v>0.64266666666666672</v>
      </c>
      <c r="V977" s="23">
        <v>0.68</v>
      </c>
      <c r="W977" s="23">
        <v>0.65</v>
      </c>
      <c r="X977" s="23">
        <v>0.6329251399733401</v>
      </c>
      <c r="Y977" s="23">
        <v>0.6333333333333333</v>
      </c>
      <c r="Z977" s="146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30"/>
      <c r="B978" s="3" t="s">
        <v>275</v>
      </c>
      <c r="C978" s="29"/>
      <c r="D978" s="11">
        <v>0.66500000000000004</v>
      </c>
      <c r="E978" s="11">
        <v>0.59499999999999997</v>
      </c>
      <c r="F978" s="11">
        <v>0.64500000000000002</v>
      </c>
      <c r="G978" s="11">
        <v>0.65313814801131598</v>
      </c>
      <c r="H978" s="11">
        <v>0.67</v>
      </c>
      <c r="I978" s="11">
        <v>0.67</v>
      </c>
      <c r="J978" s="11">
        <v>0.65</v>
      </c>
      <c r="K978" s="11">
        <v>0.60499999999999998</v>
      </c>
      <c r="L978" s="11">
        <v>0.68</v>
      </c>
      <c r="M978" s="11">
        <v>0.59</v>
      </c>
      <c r="N978" s="11">
        <v>0.625</v>
      </c>
      <c r="O978" s="11">
        <v>0.74</v>
      </c>
      <c r="P978" s="11">
        <v>0.59499999999999997</v>
      </c>
      <c r="Q978" s="11">
        <v>0.54500000000000004</v>
      </c>
      <c r="R978" s="11">
        <v>0.625</v>
      </c>
      <c r="S978" s="11">
        <v>0.66</v>
      </c>
      <c r="T978" s="11">
        <v>0.65926870103547519</v>
      </c>
      <c r="U978" s="11">
        <v>0.64450000000000007</v>
      </c>
      <c r="V978" s="11">
        <v>0.67</v>
      </c>
      <c r="W978" s="11">
        <v>0.64999999999999991</v>
      </c>
      <c r="X978" s="11">
        <v>0.63246681082544653</v>
      </c>
      <c r="Y978" s="11">
        <v>0.63</v>
      </c>
      <c r="Z978" s="146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3" t="s">
        <v>276</v>
      </c>
      <c r="C979" s="29"/>
      <c r="D979" s="24">
        <v>1.5165750888103078E-2</v>
      </c>
      <c r="E979" s="24">
        <v>2.8284271247461926E-2</v>
      </c>
      <c r="F979" s="24">
        <v>1.2110601416389978E-2</v>
      </c>
      <c r="G979" s="24">
        <v>1.8637980152395352E-2</v>
      </c>
      <c r="H979" s="24">
        <v>1.5055453054181584E-2</v>
      </c>
      <c r="I979" s="24">
        <v>2.3166067138525391E-2</v>
      </c>
      <c r="J979" s="24">
        <v>2.2583179581272414E-2</v>
      </c>
      <c r="K979" s="24">
        <v>1.2649110640673528E-2</v>
      </c>
      <c r="L979" s="24">
        <v>1.6733200530681485E-2</v>
      </c>
      <c r="M979" s="24">
        <v>9.8319208025017587E-3</v>
      </c>
      <c r="N979" s="24">
        <v>8.1649658092772665E-3</v>
      </c>
      <c r="O979" s="24">
        <v>1.6020819787597233E-2</v>
      </c>
      <c r="P979" s="24">
        <v>3.1622776601683791E-2</v>
      </c>
      <c r="Q979" s="24">
        <v>2.0976176963403051E-2</v>
      </c>
      <c r="R979" s="24">
        <v>1.9407902170679534E-2</v>
      </c>
      <c r="S979" s="24">
        <v>1.6020819787597233E-2</v>
      </c>
      <c r="T979" s="24">
        <v>9.4860216064319644E-3</v>
      </c>
      <c r="U979" s="24">
        <v>2.4905153415842832E-2</v>
      </c>
      <c r="V979" s="24">
        <v>5.366563145999495E-2</v>
      </c>
      <c r="W979" s="24">
        <v>5.4772255750516599E-2</v>
      </c>
      <c r="X979" s="24">
        <v>1.9075623684193462E-2</v>
      </c>
      <c r="Y979" s="24">
        <v>1.0327955589886455E-2</v>
      </c>
      <c r="Z979" s="198"/>
      <c r="AA979" s="199"/>
      <c r="AB979" s="199"/>
      <c r="AC979" s="199"/>
      <c r="AD979" s="199"/>
      <c r="AE979" s="199"/>
      <c r="AF979" s="199"/>
      <c r="AG979" s="199"/>
      <c r="AH979" s="199"/>
      <c r="AI979" s="199"/>
      <c r="AJ979" s="199"/>
      <c r="AK979" s="199"/>
      <c r="AL979" s="199"/>
      <c r="AM979" s="199"/>
      <c r="AN979" s="199"/>
      <c r="AO979" s="199"/>
      <c r="AP979" s="199"/>
      <c r="AQ979" s="199"/>
      <c r="AR979" s="199"/>
      <c r="AS979" s="199"/>
      <c r="AT979" s="199"/>
      <c r="AU979" s="199"/>
      <c r="AV979" s="199"/>
      <c r="AW979" s="199"/>
      <c r="AX979" s="199"/>
      <c r="AY979" s="199"/>
      <c r="AZ979" s="199"/>
      <c r="BA979" s="199"/>
      <c r="BB979" s="199"/>
      <c r="BC979" s="199"/>
      <c r="BD979" s="199"/>
      <c r="BE979" s="199"/>
      <c r="BF979" s="199"/>
      <c r="BG979" s="199"/>
      <c r="BH979" s="199"/>
      <c r="BI979" s="199"/>
      <c r="BJ979" s="199"/>
      <c r="BK979" s="199"/>
      <c r="BL979" s="199"/>
      <c r="BM979" s="56"/>
    </row>
    <row r="980" spans="1:65">
      <c r="A980" s="30"/>
      <c r="B980" s="3" t="s">
        <v>86</v>
      </c>
      <c r="C980" s="29"/>
      <c r="D980" s="13">
        <v>2.2805640433237712E-2</v>
      </c>
      <c r="E980" s="13">
        <v>4.7140452079103209E-2</v>
      </c>
      <c r="F980" s="13">
        <v>1.8727734149056669E-2</v>
      </c>
      <c r="G980" s="13">
        <v>2.866214459598411E-2</v>
      </c>
      <c r="H980" s="13">
        <v>2.2359583743834035E-2</v>
      </c>
      <c r="I980" s="13">
        <v>3.4490422538747477E-2</v>
      </c>
      <c r="J980" s="13">
        <v>3.4478136765301391E-2</v>
      </c>
      <c r="K980" s="13">
        <v>2.1081851067789214E-2</v>
      </c>
      <c r="L980" s="13">
        <v>2.4607647839237475E-2</v>
      </c>
      <c r="M980" s="13">
        <v>1.6711480117566731E-2</v>
      </c>
      <c r="N980" s="13">
        <v>1.3029200759484999E-2</v>
      </c>
      <c r="O980" s="13">
        <v>2.1698627251824695E-2</v>
      </c>
      <c r="P980" s="13">
        <v>5.2704627669472988E-2</v>
      </c>
      <c r="Q980" s="13">
        <v>3.8844772154450098E-2</v>
      </c>
      <c r="R980" s="13">
        <v>3.0724911088147018E-2</v>
      </c>
      <c r="S980" s="13">
        <v>2.4335422462173011E-2</v>
      </c>
      <c r="T980" s="13">
        <v>1.4417831246468976E-2</v>
      </c>
      <c r="U980" s="13">
        <v>3.8752832078593612E-2</v>
      </c>
      <c r="V980" s="13">
        <v>7.8920046264698451E-2</v>
      </c>
      <c r="W980" s="13">
        <v>8.4265008846948611E-2</v>
      </c>
      <c r="X980" s="13">
        <v>3.0138830770724261E-2</v>
      </c>
      <c r="Y980" s="13">
        <v>1.6307298299820718E-2</v>
      </c>
      <c r="Z980" s="146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30"/>
      <c r="B981" s="3" t="s">
        <v>277</v>
      </c>
      <c r="C981" s="29"/>
      <c r="D981" s="13">
        <v>3.7714727728557884E-2</v>
      </c>
      <c r="E981" s="13">
        <v>-6.371603513212809E-2</v>
      </c>
      <c r="F981" s="13">
        <v>9.1060510242617632E-3</v>
      </c>
      <c r="G981" s="13">
        <v>1.4720647517912688E-2</v>
      </c>
      <c r="H981" s="13">
        <v>5.0718671685056282E-2</v>
      </c>
      <c r="I981" s="13">
        <v>4.8117882893756736E-2</v>
      </c>
      <c r="J981" s="13">
        <v>2.2109994980760161E-2</v>
      </c>
      <c r="K981" s="13">
        <v>-6.371603513212809E-2</v>
      </c>
      <c r="L981" s="13">
        <v>6.1121826850254912E-2</v>
      </c>
      <c r="M981" s="13">
        <v>-8.1921556671225693E-2</v>
      </c>
      <c r="N981" s="13">
        <v>-2.2103414471333793E-2</v>
      </c>
      <c r="O981" s="13">
        <v>0.15214943454574237</v>
      </c>
      <c r="P981" s="13">
        <v>-6.371603513212809E-2</v>
      </c>
      <c r="Q981" s="13">
        <v>-0.15734443161891543</v>
      </c>
      <c r="R981" s="13">
        <v>-1.4301048097434821E-2</v>
      </c>
      <c r="S981" s="13">
        <v>2.7311572563359476E-2</v>
      </c>
      <c r="T981" s="13">
        <v>2.6692777004584167E-2</v>
      </c>
      <c r="U981" s="13">
        <v>2.8641579251429405E-3</v>
      </c>
      <c r="V981" s="13">
        <v>6.1121826850254912E-2</v>
      </c>
      <c r="W981" s="13">
        <v>1.43076286068613E-2</v>
      </c>
      <c r="X981" s="13">
        <v>-1.2337234135347264E-2</v>
      </c>
      <c r="Y981" s="13">
        <v>-1.1700259306135274E-2</v>
      </c>
      <c r="Z981" s="146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30"/>
      <c r="B982" s="46" t="s">
        <v>278</v>
      </c>
      <c r="C982" s="47"/>
      <c r="D982" s="45">
        <v>0.62</v>
      </c>
      <c r="E982" s="45">
        <v>1.57</v>
      </c>
      <c r="F982" s="45">
        <v>0</v>
      </c>
      <c r="G982" s="45">
        <v>0.12</v>
      </c>
      <c r="H982" s="45">
        <v>0.9</v>
      </c>
      <c r="I982" s="45">
        <v>0.84</v>
      </c>
      <c r="J982" s="45">
        <v>0.28000000000000003</v>
      </c>
      <c r="K982" s="45">
        <v>1.57</v>
      </c>
      <c r="L982" s="45">
        <v>1.1200000000000001</v>
      </c>
      <c r="M982" s="45">
        <v>1.97</v>
      </c>
      <c r="N982" s="45">
        <v>0.67</v>
      </c>
      <c r="O982" s="45">
        <v>3.09</v>
      </c>
      <c r="P982" s="45">
        <v>1.57</v>
      </c>
      <c r="Q982" s="45">
        <v>3.6</v>
      </c>
      <c r="R982" s="45">
        <v>0.51</v>
      </c>
      <c r="S982" s="45">
        <v>0.39</v>
      </c>
      <c r="T982" s="45">
        <v>0.38</v>
      </c>
      <c r="U982" s="45">
        <v>0.13</v>
      </c>
      <c r="V982" s="45">
        <v>1.1200000000000001</v>
      </c>
      <c r="W982" s="45" t="s">
        <v>279</v>
      </c>
      <c r="X982" s="45">
        <v>0.46</v>
      </c>
      <c r="Y982" s="45">
        <v>0.45</v>
      </c>
      <c r="Z982" s="146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B983" s="31" t="s">
        <v>322</v>
      </c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BM983" s="55"/>
    </row>
    <row r="984" spans="1:65">
      <c r="BM984" s="55"/>
    </row>
    <row r="985" spans="1:65" ht="15">
      <c r="B985" s="8" t="s">
        <v>568</v>
      </c>
      <c r="BM985" s="28" t="s">
        <v>66</v>
      </c>
    </row>
    <row r="986" spans="1:65" ht="15">
      <c r="A986" s="25" t="s">
        <v>64</v>
      </c>
      <c r="B986" s="18" t="s">
        <v>110</v>
      </c>
      <c r="C986" s="15" t="s">
        <v>111</v>
      </c>
      <c r="D986" s="16" t="s">
        <v>237</v>
      </c>
      <c r="E986" s="17" t="s">
        <v>237</v>
      </c>
      <c r="F986" s="17" t="s">
        <v>237</v>
      </c>
      <c r="G986" s="17" t="s">
        <v>237</v>
      </c>
      <c r="H986" s="17" t="s">
        <v>237</v>
      </c>
      <c r="I986" s="17" t="s">
        <v>237</v>
      </c>
      <c r="J986" s="17" t="s">
        <v>237</v>
      </c>
      <c r="K986" s="17" t="s">
        <v>237</v>
      </c>
      <c r="L986" s="146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>
        <v>1</v>
      </c>
    </row>
    <row r="987" spans="1:65">
      <c r="A987" s="30"/>
      <c r="B987" s="19" t="s">
        <v>238</v>
      </c>
      <c r="C987" s="9" t="s">
        <v>238</v>
      </c>
      <c r="D987" s="144" t="s">
        <v>244</v>
      </c>
      <c r="E987" s="145" t="s">
        <v>246</v>
      </c>
      <c r="F987" s="145" t="s">
        <v>251</v>
      </c>
      <c r="G987" s="145" t="s">
        <v>252</v>
      </c>
      <c r="H987" s="145" t="s">
        <v>253</v>
      </c>
      <c r="I987" s="145" t="s">
        <v>255</v>
      </c>
      <c r="J987" s="145" t="s">
        <v>257</v>
      </c>
      <c r="K987" s="145" t="s">
        <v>261</v>
      </c>
      <c r="L987" s="146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 t="s">
        <v>3</v>
      </c>
    </row>
    <row r="988" spans="1:65">
      <c r="A988" s="30"/>
      <c r="B988" s="19"/>
      <c r="C988" s="9"/>
      <c r="D988" s="10" t="s">
        <v>319</v>
      </c>
      <c r="E988" s="11" t="s">
        <v>319</v>
      </c>
      <c r="F988" s="11" t="s">
        <v>319</v>
      </c>
      <c r="G988" s="11" t="s">
        <v>319</v>
      </c>
      <c r="H988" s="11" t="s">
        <v>319</v>
      </c>
      <c r="I988" s="11" t="s">
        <v>318</v>
      </c>
      <c r="J988" s="11" t="s">
        <v>318</v>
      </c>
      <c r="K988" s="11" t="s">
        <v>319</v>
      </c>
      <c r="L988" s="146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2</v>
      </c>
    </row>
    <row r="989" spans="1:65">
      <c r="A989" s="30"/>
      <c r="B989" s="19"/>
      <c r="C989" s="9"/>
      <c r="D989" s="26"/>
      <c r="E989" s="26"/>
      <c r="F989" s="26"/>
      <c r="G989" s="26"/>
      <c r="H989" s="26"/>
      <c r="I989" s="26"/>
      <c r="J989" s="26"/>
      <c r="K989" s="26"/>
      <c r="L989" s="146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3</v>
      </c>
    </row>
    <row r="990" spans="1:65">
      <c r="A990" s="30"/>
      <c r="B990" s="18">
        <v>1</v>
      </c>
      <c r="C990" s="14">
        <v>1</v>
      </c>
      <c r="D990" s="141">
        <v>0.26</v>
      </c>
      <c r="E990" s="22">
        <v>0.24</v>
      </c>
      <c r="F990" s="141">
        <v>0.2</v>
      </c>
      <c r="G990" s="141">
        <v>0.2</v>
      </c>
      <c r="H990" s="22">
        <v>0.23</v>
      </c>
      <c r="I990" s="22">
        <v>0.24</v>
      </c>
      <c r="J990" s="22">
        <v>0.25</v>
      </c>
      <c r="K990" s="22">
        <v>0.23796188659807824</v>
      </c>
      <c r="L990" s="146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1</v>
      </c>
    </row>
    <row r="991" spans="1:65">
      <c r="A991" s="30"/>
      <c r="B991" s="19">
        <v>1</v>
      </c>
      <c r="C991" s="9">
        <v>2</v>
      </c>
      <c r="D991" s="142">
        <v>0.25</v>
      </c>
      <c r="E991" s="11">
        <v>0.24</v>
      </c>
      <c r="F991" s="142">
        <v>0.2</v>
      </c>
      <c r="G991" s="142">
        <v>0.2</v>
      </c>
      <c r="H991" s="11">
        <v>0.26</v>
      </c>
      <c r="I991" s="11">
        <v>0.26</v>
      </c>
      <c r="J991" s="11">
        <v>0.25</v>
      </c>
      <c r="K991" s="11">
        <v>0.25271703990883898</v>
      </c>
      <c r="L991" s="146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28</v>
      </c>
    </row>
    <row r="992" spans="1:65">
      <c r="A992" s="30"/>
      <c r="B992" s="19">
        <v>1</v>
      </c>
      <c r="C992" s="9">
        <v>3</v>
      </c>
      <c r="D992" s="142">
        <v>0.27</v>
      </c>
      <c r="E992" s="11">
        <v>0.24</v>
      </c>
      <c r="F992" s="142">
        <v>0.2</v>
      </c>
      <c r="G992" s="142">
        <v>0.2</v>
      </c>
      <c r="H992" s="11">
        <v>0.25</v>
      </c>
      <c r="I992" s="11">
        <v>0.27</v>
      </c>
      <c r="J992" s="11">
        <v>0.25</v>
      </c>
      <c r="K992" s="11">
        <v>0.25073786898791894</v>
      </c>
      <c r="L992" s="146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16</v>
      </c>
    </row>
    <row r="993" spans="1:65">
      <c r="A993" s="30"/>
      <c r="B993" s="19">
        <v>1</v>
      </c>
      <c r="C993" s="9">
        <v>4</v>
      </c>
      <c r="D993" s="142">
        <v>0.28000000000000003</v>
      </c>
      <c r="E993" s="11">
        <v>0.23</v>
      </c>
      <c r="F993" s="142">
        <v>0.2</v>
      </c>
      <c r="G993" s="142">
        <v>0.2</v>
      </c>
      <c r="H993" s="11">
        <v>0.24</v>
      </c>
      <c r="I993" s="11">
        <v>0.26</v>
      </c>
      <c r="J993" s="11">
        <v>0.25</v>
      </c>
      <c r="K993" s="11">
        <v>0.24792621686363914</v>
      </c>
      <c r="L993" s="146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0.24614784156577008</v>
      </c>
    </row>
    <row r="994" spans="1:65">
      <c r="A994" s="30"/>
      <c r="B994" s="19">
        <v>1</v>
      </c>
      <c r="C994" s="9">
        <v>5</v>
      </c>
      <c r="D994" s="142">
        <v>0.26</v>
      </c>
      <c r="E994" s="11">
        <v>0.24</v>
      </c>
      <c r="F994" s="142">
        <v>0.2</v>
      </c>
      <c r="G994" s="142">
        <v>0.2</v>
      </c>
      <c r="H994" s="11">
        <v>0.24</v>
      </c>
      <c r="I994" s="11">
        <v>0.25</v>
      </c>
      <c r="J994" s="11">
        <v>0.24</v>
      </c>
      <c r="K994" s="11">
        <v>0.23034005785142969</v>
      </c>
      <c r="L994" s="146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65</v>
      </c>
    </row>
    <row r="995" spans="1:65">
      <c r="A995" s="30"/>
      <c r="B995" s="19">
        <v>1</v>
      </c>
      <c r="C995" s="9">
        <v>6</v>
      </c>
      <c r="D995" s="142">
        <v>0.26</v>
      </c>
      <c r="E995" s="11">
        <v>0.24</v>
      </c>
      <c r="F995" s="142">
        <v>0.3</v>
      </c>
      <c r="G995" s="142">
        <v>0.2</v>
      </c>
      <c r="H995" s="11">
        <v>0.24</v>
      </c>
      <c r="I995" s="11">
        <v>0.27</v>
      </c>
      <c r="J995" s="11">
        <v>0.24</v>
      </c>
      <c r="K995" s="11">
        <v>0.24475217676319788</v>
      </c>
      <c r="L995" s="146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5"/>
    </row>
    <row r="996" spans="1:65">
      <c r="A996" s="30"/>
      <c r="B996" s="20" t="s">
        <v>274</v>
      </c>
      <c r="C996" s="12"/>
      <c r="D996" s="23">
        <v>0.26333333333333336</v>
      </c>
      <c r="E996" s="23">
        <v>0.23833333333333331</v>
      </c>
      <c r="F996" s="23">
        <v>0.21666666666666667</v>
      </c>
      <c r="G996" s="23">
        <v>0.19999999999999998</v>
      </c>
      <c r="H996" s="23">
        <v>0.24333333333333332</v>
      </c>
      <c r="I996" s="23">
        <v>0.25833333333333336</v>
      </c>
      <c r="J996" s="23">
        <v>0.24666666666666667</v>
      </c>
      <c r="K996" s="23">
        <v>0.24407254116218383</v>
      </c>
      <c r="L996" s="146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A997" s="30"/>
      <c r="B997" s="3" t="s">
        <v>275</v>
      </c>
      <c r="C997" s="29"/>
      <c r="D997" s="11">
        <v>0.26</v>
      </c>
      <c r="E997" s="11">
        <v>0.24</v>
      </c>
      <c r="F997" s="11">
        <v>0.2</v>
      </c>
      <c r="G997" s="11">
        <v>0.2</v>
      </c>
      <c r="H997" s="11">
        <v>0.24</v>
      </c>
      <c r="I997" s="11">
        <v>0.26</v>
      </c>
      <c r="J997" s="11">
        <v>0.25</v>
      </c>
      <c r="K997" s="11">
        <v>0.24633919681341851</v>
      </c>
      <c r="L997" s="146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30"/>
      <c r="B998" s="3" t="s">
        <v>276</v>
      </c>
      <c r="C998" s="29"/>
      <c r="D998" s="24">
        <v>1.0327955589886455E-2</v>
      </c>
      <c r="E998" s="24">
        <v>4.0824829046386228E-3</v>
      </c>
      <c r="F998" s="24">
        <v>4.0824829046386367E-2</v>
      </c>
      <c r="G998" s="24">
        <v>3.0404709722440586E-17</v>
      </c>
      <c r="H998" s="24">
        <v>1.0327955589886447E-2</v>
      </c>
      <c r="I998" s="24">
        <v>1.1690451944500132E-2</v>
      </c>
      <c r="J998" s="24">
        <v>5.1639777949432268E-3</v>
      </c>
      <c r="K998" s="24">
        <v>8.4898512548755474E-3</v>
      </c>
      <c r="L998" s="198"/>
      <c r="M998" s="199"/>
      <c r="N998" s="199"/>
      <c r="O998" s="199"/>
      <c r="P998" s="199"/>
      <c r="Q998" s="199"/>
      <c r="R998" s="199"/>
      <c r="S998" s="199"/>
      <c r="T998" s="199"/>
      <c r="U998" s="199"/>
      <c r="V998" s="199"/>
      <c r="W998" s="199"/>
      <c r="X998" s="199"/>
      <c r="Y998" s="199"/>
      <c r="Z998" s="199"/>
      <c r="AA998" s="199"/>
      <c r="AB998" s="199"/>
      <c r="AC998" s="199"/>
      <c r="AD998" s="199"/>
      <c r="AE998" s="199"/>
      <c r="AF998" s="199"/>
      <c r="AG998" s="199"/>
      <c r="AH998" s="199"/>
      <c r="AI998" s="199"/>
      <c r="AJ998" s="199"/>
      <c r="AK998" s="199"/>
      <c r="AL998" s="199"/>
      <c r="AM998" s="199"/>
      <c r="AN998" s="199"/>
      <c r="AO998" s="199"/>
      <c r="AP998" s="199"/>
      <c r="AQ998" s="199"/>
      <c r="AR998" s="199"/>
      <c r="AS998" s="199"/>
      <c r="AT998" s="199"/>
      <c r="AU998" s="199"/>
      <c r="AV998" s="199"/>
      <c r="AW998" s="199"/>
      <c r="AX998" s="199"/>
      <c r="AY998" s="199"/>
      <c r="AZ998" s="199"/>
      <c r="BA998" s="199"/>
      <c r="BB998" s="199"/>
      <c r="BC998" s="199"/>
      <c r="BD998" s="199"/>
      <c r="BE998" s="199"/>
      <c r="BF998" s="199"/>
      <c r="BG998" s="199"/>
      <c r="BH998" s="199"/>
      <c r="BI998" s="199"/>
      <c r="BJ998" s="199"/>
      <c r="BK998" s="199"/>
      <c r="BL998" s="199"/>
      <c r="BM998" s="56"/>
    </row>
    <row r="999" spans="1:65">
      <c r="A999" s="30"/>
      <c r="B999" s="3" t="s">
        <v>86</v>
      </c>
      <c r="C999" s="29"/>
      <c r="D999" s="13">
        <v>3.9220084518556159E-2</v>
      </c>
      <c r="E999" s="13">
        <v>1.7129298900581635E-2</v>
      </c>
      <c r="F999" s="13">
        <v>0.18842228790639862</v>
      </c>
      <c r="G999" s="13">
        <v>1.5202354861220294E-16</v>
      </c>
      <c r="H999" s="13">
        <v>4.244365310912239E-2</v>
      </c>
      <c r="I999" s="13">
        <v>4.5253362365806959E-2</v>
      </c>
      <c r="J999" s="13">
        <v>2.0935045114634704E-2</v>
      </c>
      <c r="K999" s="13">
        <v>3.4784131039280346E-2</v>
      </c>
      <c r="L999" s="146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30"/>
      <c r="B1000" s="3" t="s">
        <v>277</v>
      </c>
      <c r="C1000" s="29"/>
      <c r="D1000" s="13">
        <v>6.981776341504653E-2</v>
      </c>
      <c r="E1000" s="13">
        <v>-3.1747214124356882E-2</v>
      </c>
      <c r="F1000" s="13">
        <v>-0.11977019465850613</v>
      </c>
      <c r="G1000" s="13">
        <v>-0.18748017968477493</v>
      </c>
      <c r="H1000" s="13">
        <v>-1.1434218616476199E-2</v>
      </c>
      <c r="I1000" s="13">
        <v>4.9504767907165848E-2</v>
      </c>
      <c r="J1000" s="13">
        <v>2.1077783887777368E-3</v>
      </c>
      <c r="K1000" s="13">
        <v>-8.4311135551100591E-3</v>
      </c>
      <c r="L1000" s="146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30"/>
      <c r="B1001" s="46" t="s">
        <v>278</v>
      </c>
      <c r="C1001" s="47"/>
      <c r="D1001" s="45">
        <v>2.67</v>
      </c>
      <c r="E1001" s="45">
        <v>1.05</v>
      </c>
      <c r="F1001" s="45" t="s">
        <v>279</v>
      </c>
      <c r="G1001" s="45" t="s">
        <v>279</v>
      </c>
      <c r="H1001" s="45">
        <v>0.3</v>
      </c>
      <c r="I1001" s="45">
        <v>1.93</v>
      </c>
      <c r="J1001" s="45">
        <v>0.19</v>
      </c>
      <c r="K1001" s="45">
        <v>0.19</v>
      </c>
      <c r="L1001" s="146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B1002" s="31" t="s">
        <v>327</v>
      </c>
      <c r="C1002" s="20"/>
      <c r="D1002" s="20"/>
      <c r="E1002" s="20"/>
      <c r="F1002" s="20"/>
      <c r="G1002" s="20"/>
      <c r="H1002" s="20"/>
      <c r="I1002" s="20"/>
      <c r="J1002" s="20"/>
      <c r="K1002" s="20"/>
      <c r="BM1002" s="55"/>
    </row>
    <row r="1003" spans="1:65">
      <c r="BM1003" s="55"/>
    </row>
    <row r="1004" spans="1:65" ht="15">
      <c r="B1004" s="8" t="s">
        <v>569</v>
      </c>
      <c r="BM1004" s="28" t="s">
        <v>66</v>
      </c>
    </row>
    <row r="1005" spans="1:65" ht="15">
      <c r="A1005" s="25" t="s">
        <v>32</v>
      </c>
      <c r="B1005" s="18" t="s">
        <v>110</v>
      </c>
      <c r="C1005" s="15" t="s">
        <v>111</v>
      </c>
      <c r="D1005" s="16" t="s">
        <v>237</v>
      </c>
      <c r="E1005" s="17" t="s">
        <v>237</v>
      </c>
      <c r="F1005" s="17" t="s">
        <v>237</v>
      </c>
      <c r="G1005" s="17" t="s">
        <v>237</v>
      </c>
      <c r="H1005" s="17" t="s">
        <v>237</v>
      </c>
      <c r="I1005" s="17" t="s">
        <v>237</v>
      </c>
      <c r="J1005" s="17" t="s">
        <v>237</v>
      </c>
      <c r="K1005" s="17" t="s">
        <v>237</v>
      </c>
      <c r="L1005" s="17" t="s">
        <v>237</v>
      </c>
      <c r="M1005" s="17" t="s">
        <v>237</v>
      </c>
      <c r="N1005" s="17" t="s">
        <v>237</v>
      </c>
      <c r="O1005" s="17" t="s">
        <v>237</v>
      </c>
      <c r="P1005" s="17" t="s">
        <v>237</v>
      </c>
      <c r="Q1005" s="17" t="s">
        <v>237</v>
      </c>
      <c r="R1005" s="17" t="s">
        <v>237</v>
      </c>
      <c r="S1005" s="17" t="s">
        <v>237</v>
      </c>
      <c r="T1005" s="17" t="s">
        <v>237</v>
      </c>
      <c r="U1005" s="17" t="s">
        <v>237</v>
      </c>
      <c r="V1005" s="17" t="s">
        <v>237</v>
      </c>
      <c r="W1005" s="17" t="s">
        <v>237</v>
      </c>
      <c r="X1005" s="17" t="s">
        <v>237</v>
      </c>
      <c r="Y1005" s="17" t="s">
        <v>237</v>
      </c>
      <c r="Z1005" s="17" t="s">
        <v>237</v>
      </c>
      <c r="AA1005" s="17" t="s">
        <v>237</v>
      </c>
      <c r="AB1005" s="146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1</v>
      </c>
    </row>
    <row r="1006" spans="1:65">
      <c r="A1006" s="30"/>
      <c r="B1006" s="19" t="s">
        <v>238</v>
      </c>
      <c r="C1006" s="9" t="s">
        <v>238</v>
      </c>
      <c r="D1006" s="144" t="s">
        <v>240</v>
      </c>
      <c r="E1006" s="145" t="s">
        <v>241</v>
      </c>
      <c r="F1006" s="145" t="s">
        <v>242</v>
      </c>
      <c r="G1006" s="145" t="s">
        <v>243</v>
      </c>
      <c r="H1006" s="145" t="s">
        <v>244</v>
      </c>
      <c r="I1006" s="145" t="s">
        <v>245</v>
      </c>
      <c r="J1006" s="145" t="s">
        <v>246</v>
      </c>
      <c r="K1006" s="145" t="s">
        <v>247</v>
      </c>
      <c r="L1006" s="145" t="s">
        <v>248</v>
      </c>
      <c r="M1006" s="145" t="s">
        <v>249</v>
      </c>
      <c r="N1006" s="145" t="s">
        <v>250</v>
      </c>
      <c r="O1006" s="145" t="s">
        <v>251</v>
      </c>
      <c r="P1006" s="145" t="s">
        <v>252</v>
      </c>
      <c r="Q1006" s="145" t="s">
        <v>253</v>
      </c>
      <c r="R1006" s="145" t="s">
        <v>254</v>
      </c>
      <c r="S1006" s="145" t="s">
        <v>255</v>
      </c>
      <c r="T1006" s="145" t="s">
        <v>256</v>
      </c>
      <c r="U1006" s="145" t="s">
        <v>257</v>
      </c>
      <c r="V1006" s="145" t="s">
        <v>258</v>
      </c>
      <c r="W1006" s="145" t="s">
        <v>259</v>
      </c>
      <c r="X1006" s="145" t="s">
        <v>260</v>
      </c>
      <c r="Y1006" s="145" t="s">
        <v>261</v>
      </c>
      <c r="Z1006" s="145" t="s">
        <v>262</v>
      </c>
      <c r="AA1006" s="145" t="s">
        <v>267</v>
      </c>
      <c r="AB1006" s="146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 t="s">
        <v>3</v>
      </c>
    </row>
    <row r="1007" spans="1:65">
      <c r="A1007" s="30"/>
      <c r="B1007" s="19"/>
      <c r="C1007" s="9"/>
      <c r="D1007" s="10" t="s">
        <v>318</v>
      </c>
      <c r="E1007" s="11" t="s">
        <v>318</v>
      </c>
      <c r="F1007" s="11" t="s">
        <v>319</v>
      </c>
      <c r="G1007" s="11" t="s">
        <v>115</v>
      </c>
      <c r="H1007" s="11" t="s">
        <v>319</v>
      </c>
      <c r="I1007" s="11" t="s">
        <v>319</v>
      </c>
      <c r="J1007" s="11" t="s">
        <v>319</v>
      </c>
      <c r="K1007" s="11" t="s">
        <v>318</v>
      </c>
      <c r="L1007" s="11" t="s">
        <v>319</v>
      </c>
      <c r="M1007" s="11" t="s">
        <v>318</v>
      </c>
      <c r="N1007" s="11" t="s">
        <v>318</v>
      </c>
      <c r="O1007" s="11" t="s">
        <v>319</v>
      </c>
      <c r="P1007" s="11" t="s">
        <v>319</v>
      </c>
      <c r="Q1007" s="11" t="s">
        <v>319</v>
      </c>
      <c r="R1007" s="11" t="s">
        <v>318</v>
      </c>
      <c r="S1007" s="11" t="s">
        <v>318</v>
      </c>
      <c r="T1007" s="11" t="s">
        <v>319</v>
      </c>
      <c r="U1007" s="11" t="s">
        <v>318</v>
      </c>
      <c r="V1007" s="11" t="s">
        <v>318</v>
      </c>
      <c r="W1007" s="11" t="s">
        <v>319</v>
      </c>
      <c r="X1007" s="11" t="s">
        <v>318</v>
      </c>
      <c r="Y1007" s="11" t="s">
        <v>319</v>
      </c>
      <c r="Z1007" s="11" t="s">
        <v>115</v>
      </c>
      <c r="AA1007" s="11" t="s">
        <v>318</v>
      </c>
      <c r="AB1007" s="146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2</v>
      </c>
    </row>
    <row r="1008" spans="1:65">
      <c r="A1008" s="30"/>
      <c r="B1008" s="19"/>
      <c r="C1008" s="9"/>
      <c r="D1008" s="26"/>
      <c r="E1008" s="26"/>
      <c r="F1008" s="26"/>
      <c r="G1008" s="26"/>
      <c r="H1008" s="26"/>
      <c r="I1008" s="26"/>
      <c r="J1008" s="26"/>
      <c r="K1008" s="26"/>
      <c r="L1008" s="26"/>
      <c r="M1008" s="26"/>
      <c r="N1008" s="26"/>
      <c r="O1008" s="26"/>
      <c r="P1008" s="26"/>
      <c r="Q1008" s="26"/>
      <c r="R1008" s="26"/>
      <c r="S1008" s="26"/>
      <c r="T1008" s="26"/>
      <c r="U1008" s="26"/>
      <c r="V1008" s="26"/>
      <c r="W1008" s="26"/>
      <c r="X1008" s="26"/>
      <c r="Y1008" s="26"/>
      <c r="Z1008" s="26"/>
      <c r="AA1008" s="26"/>
      <c r="AB1008" s="146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3</v>
      </c>
    </row>
    <row r="1009" spans="1:65">
      <c r="A1009" s="30"/>
      <c r="B1009" s="18">
        <v>1</v>
      </c>
      <c r="C1009" s="14">
        <v>1</v>
      </c>
      <c r="D1009" s="147">
        <v>2.9</v>
      </c>
      <c r="E1009" s="147">
        <v>2.6</v>
      </c>
      <c r="F1009" s="22">
        <v>2.52</v>
      </c>
      <c r="G1009" s="22">
        <v>2.6893790882240971</v>
      </c>
      <c r="H1009" s="22">
        <v>2.64</v>
      </c>
      <c r="I1009" s="22">
        <v>2.5499999999999998</v>
      </c>
      <c r="J1009" s="22">
        <v>2.5</v>
      </c>
      <c r="K1009" s="22">
        <v>2.4</v>
      </c>
      <c r="L1009" s="22">
        <v>2.56</v>
      </c>
      <c r="M1009" s="22">
        <v>2.4</v>
      </c>
      <c r="N1009" s="22">
        <v>2.6</v>
      </c>
      <c r="O1009" s="22">
        <v>2.6</v>
      </c>
      <c r="P1009" s="141">
        <v>2</v>
      </c>
      <c r="Q1009" s="22">
        <v>2.4</v>
      </c>
      <c r="R1009" s="22">
        <v>2.5</v>
      </c>
      <c r="S1009" s="22">
        <v>2.6</v>
      </c>
      <c r="T1009" s="22">
        <v>2.6246350000000001</v>
      </c>
      <c r="U1009" s="22">
        <v>2.4500000000000002</v>
      </c>
      <c r="V1009" s="22">
        <v>2.6</v>
      </c>
      <c r="W1009" s="141">
        <v>2.84</v>
      </c>
      <c r="X1009" s="141">
        <v>2.2999999999999998</v>
      </c>
      <c r="Y1009" s="141" t="s">
        <v>103</v>
      </c>
      <c r="Z1009" s="141" t="s">
        <v>211</v>
      </c>
      <c r="AA1009" s="22">
        <v>2.6</v>
      </c>
      <c r="AB1009" s="146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1</v>
      </c>
    </row>
    <row r="1010" spans="1:65">
      <c r="A1010" s="30"/>
      <c r="B1010" s="19">
        <v>1</v>
      </c>
      <c r="C1010" s="9">
        <v>2</v>
      </c>
      <c r="D1010" s="11">
        <v>2.5</v>
      </c>
      <c r="E1010" s="142">
        <v>2.1</v>
      </c>
      <c r="F1010" s="11">
        <v>2.38</v>
      </c>
      <c r="G1010" s="11">
        <v>2.6391662289540974</v>
      </c>
      <c r="H1010" s="11">
        <v>2.7</v>
      </c>
      <c r="I1010" s="11">
        <v>2.54</v>
      </c>
      <c r="J1010" s="11">
        <v>2.62</v>
      </c>
      <c r="K1010" s="11">
        <v>2.6</v>
      </c>
      <c r="L1010" s="11">
        <v>2.56</v>
      </c>
      <c r="M1010" s="11">
        <v>2.4</v>
      </c>
      <c r="N1010" s="11">
        <v>2.6</v>
      </c>
      <c r="O1010" s="11">
        <v>2.7</v>
      </c>
      <c r="P1010" s="142">
        <v>2.7</v>
      </c>
      <c r="Q1010" s="11">
        <v>2.6</v>
      </c>
      <c r="R1010" s="11">
        <v>2.6</v>
      </c>
      <c r="S1010" s="11">
        <v>2.7</v>
      </c>
      <c r="T1010" s="11">
        <v>2.613</v>
      </c>
      <c r="U1010" s="11">
        <v>2.4700000000000002</v>
      </c>
      <c r="V1010" s="11">
        <v>2.6</v>
      </c>
      <c r="W1010" s="142">
        <v>2.76</v>
      </c>
      <c r="X1010" s="142">
        <v>2.2999999999999998</v>
      </c>
      <c r="Y1010" s="142" t="s">
        <v>103</v>
      </c>
      <c r="Z1010" s="142" t="s">
        <v>211</v>
      </c>
      <c r="AA1010" s="11">
        <v>2.5</v>
      </c>
      <c r="AB1010" s="146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29</v>
      </c>
    </row>
    <row r="1011" spans="1:65">
      <c r="A1011" s="30"/>
      <c r="B1011" s="19">
        <v>1</v>
      </c>
      <c r="C1011" s="9">
        <v>3</v>
      </c>
      <c r="D1011" s="11">
        <v>2.6</v>
      </c>
      <c r="E1011" s="142">
        <v>2.1</v>
      </c>
      <c r="F1011" s="11">
        <v>2.38</v>
      </c>
      <c r="G1011" s="11">
        <v>2.6994415709340975</v>
      </c>
      <c r="H1011" s="11">
        <v>2.83</v>
      </c>
      <c r="I1011" s="11">
        <v>2.44</v>
      </c>
      <c r="J1011" s="11">
        <v>2.56</v>
      </c>
      <c r="K1011" s="11">
        <v>2.4</v>
      </c>
      <c r="L1011" s="11">
        <v>2.57</v>
      </c>
      <c r="M1011" s="11">
        <v>2.7</v>
      </c>
      <c r="N1011" s="11">
        <v>2.4</v>
      </c>
      <c r="O1011" s="11">
        <v>2.7</v>
      </c>
      <c r="P1011" s="142">
        <v>2.1</v>
      </c>
      <c r="Q1011" s="11">
        <v>2.6</v>
      </c>
      <c r="R1011" s="11">
        <v>2.5</v>
      </c>
      <c r="S1011" s="11">
        <v>2.7</v>
      </c>
      <c r="T1011" s="11">
        <v>2.6309650000000002</v>
      </c>
      <c r="U1011" s="11">
        <v>2.5099999999999998</v>
      </c>
      <c r="V1011" s="11">
        <v>2.4</v>
      </c>
      <c r="W1011" s="142">
        <v>2.78</v>
      </c>
      <c r="X1011" s="142">
        <v>2.2000000000000002</v>
      </c>
      <c r="Y1011" s="142" t="s">
        <v>103</v>
      </c>
      <c r="Z1011" s="142" t="s">
        <v>211</v>
      </c>
      <c r="AA1011" s="11">
        <v>2.5</v>
      </c>
      <c r="AB1011" s="146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16</v>
      </c>
    </row>
    <row r="1012" spans="1:65">
      <c r="A1012" s="30"/>
      <c r="B1012" s="19">
        <v>1</v>
      </c>
      <c r="C1012" s="9">
        <v>4</v>
      </c>
      <c r="D1012" s="11">
        <v>2.4</v>
      </c>
      <c r="E1012" s="142">
        <v>2.2000000000000002</v>
      </c>
      <c r="F1012" s="11">
        <v>2.36</v>
      </c>
      <c r="G1012" s="11">
        <v>2.6998830334940971</v>
      </c>
      <c r="H1012" s="11">
        <v>2.74</v>
      </c>
      <c r="I1012" s="11">
        <v>2.61</v>
      </c>
      <c r="J1012" s="11">
        <v>2.58</v>
      </c>
      <c r="K1012" s="11">
        <v>2.4</v>
      </c>
      <c r="L1012" s="11">
        <v>2.59</v>
      </c>
      <c r="M1012" s="11">
        <v>2.4</v>
      </c>
      <c r="N1012" s="11">
        <v>2.4</v>
      </c>
      <c r="O1012" s="11">
        <v>2.7</v>
      </c>
      <c r="P1012" s="142">
        <v>1.7</v>
      </c>
      <c r="Q1012" s="11">
        <v>2.5</v>
      </c>
      <c r="R1012" s="11">
        <v>2.4</v>
      </c>
      <c r="S1012" s="11">
        <v>2.6</v>
      </c>
      <c r="T1012" s="11">
        <v>2.5208900000000001</v>
      </c>
      <c r="U1012" s="11">
        <v>2.5299999999999998</v>
      </c>
      <c r="V1012" s="11">
        <v>2.5</v>
      </c>
      <c r="W1012" s="142">
        <v>2.79</v>
      </c>
      <c r="X1012" s="142">
        <v>2.2000000000000002</v>
      </c>
      <c r="Y1012" s="142" t="s">
        <v>103</v>
      </c>
      <c r="Z1012" s="142" t="s">
        <v>211</v>
      </c>
      <c r="AA1012" s="11">
        <v>2.5</v>
      </c>
      <c r="AB1012" s="146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2.5454811609857537</v>
      </c>
    </row>
    <row r="1013" spans="1:65">
      <c r="A1013" s="30"/>
      <c r="B1013" s="19">
        <v>1</v>
      </c>
      <c r="C1013" s="9">
        <v>5</v>
      </c>
      <c r="D1013" s="11">
        <v>2.5</v>
      </c>
      <c r="E1013" s="142">
        <v>2.2999999999999998</v>
      </c>
      <c r="F1013" s="11">
        <v>2.4</v>
      </c>
      <c r="G1013" s="11">
        <v>2.6883092521140974</v>
      </c>
      <c r="H1013" s="11">
        <v>2.77</v>
      </c>
      <c r="I1013" s="11">
        <v>2.57</v>
      </c>
      <c r="J1013" s="11">
        <v>2.72</v>
      </c>
      <c r="K1013" s="11">
        <v>2.5</v>
      </c>
      <c r="L1013" s="11">
        <v>2.54</v>
      </c>
      <c r="M1013" s="11">
        <v>2.4</v>
      </c>
      <c r="N1013" s="11">
        <v>2.5</v>
      </c>
      <c r="O1013" s="11">
        <v>2.7</v>
      </c>
      <c r="P1013" s="142">
        <v>1.7</v>
      </c>
      <c r="Q1013" s="11">
        <v>2.5</v>
      </c>
      <c r="R1013" s="11">
        <v>2.4</v>
      </c>
      <c r="S1013" s="11">
        <v>2.5</v>
      </c>
      <c r="T1013" s="11">
        <v>2.550675</v>
      </c>
      <c r="U1013" s="11">
        <v>2.33</v>
      </c>
      <c r="V1013" s="11">
        <v>2.6</v>
      </c>
      <c r="W1013" s="142">
        <v>2.97</v>
      </c>
      <c r="X1013" s="142">
        <v>2.2000000000000002</v>
      </c>
      <c r="Y1013" s="142" t="s">
        <v>103</v>
      </c>
      <c r="Z1013" s="142" t="s">
        <v>211</v>
      </c>
      <c r="AA1013" s="11">
        <v>2.5</v>
      </c>
      <c r="AB1013" s="146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66</v>
      </c>
    </row>
    <row r="1014" spans="1:65">
      <c r="A1014" s="30"/>
      <c r="B1014" s="19">
        <v>1</v>
      </c>
      <c r="C1014" s="9">
        <v>6</v>
      </c>
      <c r="D1014" s="11">
        <v>2.4</v>
      </c>
      <c r="E1014" s="142">
        <v>2.1</v>
      </c>
      <c r="F1014" s="11">
        <v>2.4</v>
      </c>
      <c r="G1014" s="11">
        <v>2.6378962127409999</v>
      </c>
      <c r="H1014" s="11">
        <v>2.72</v>
      </c>
      <c r="I1014" s="11">
        <v>2.5299999999999998</v>
      </c>
      <c r="J1014" s="11">
        <v>2.4300000000000002</v>
      </c>
      <c r="K1014" s="11">
        <v>2.4</v>
      </c>
      <c r="L1014" s="11">
        <v>2.7</v>
      </c>
      <c r="M1014" s="11">
        <v>2.5</v>
      </c>
      <c r="N1014" s="11">
        <v>2.5</v>
      </c>
      <c r="O1014" s="11">
        <v>2.6</v>
      </c>
      <c r="P1014" s="142">
        <v>2.5</v>
      </c>
      <c r="Q1014" s="11">
        <v>2.5</v>
      </c>
      <c r="R1014" s="11">
        <v>2.6</v>
      </c>
      <c r="S1014" s="11">
        <v>2.7</v>
      </c>
      <c r="T1014" s="11">
        <v>2.537725</v>
      </c>
      <c r="U1014" s="11">
        <v>2.5</v>
      </c>
      <c r="V1014" s="11">
        <v>2.5</v>
      </c>
      <c r="W1014" s="142">
        <v>2.76</v>
      </c>
      <c r="X1014" s="142">
        <v>2.2000000000000002</v>
      </c>
      <c r="Y1014" s="142" t="s">
        <v>103</v>
      </c>
      <c r="Z1014" s="142" t="s">
        <v>211</v>
      </c>
      <c r="AA1014" s="11">
        <v>2.5</v>
      </c>
      <c r="AB1014" s="146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30"/>
      <c r="B1015" s="20" t="s">
        <v>274</v>
      </c>
      <c r="C1015" s="12"/>
      <c r="D1015" s="23">
        <v>2.5500000000000003</v>
      </c>
      <c r="E1015" s="23">
        <v>2.2333333333333334</v>
      </c>
      <c r="F1015" s="23">
        <v>2.4066666666666667</v>
      </c>
      <c r="G1015" s="23">
        <v>2.6756792310769142</v>
      </c>
      <c r="H1015" s="23">
        <v>2.7333333333333329</v>
      </c>
      <c r="I1015" s="23">
        <v>2.5399999999999996</v>
      </c>
      <c r="J1015" s="23">
        <v>2.5683333333333334</v>
      </c>
      <c r="K1015" s="23">
        <v>2.4500000000000002</v>
      </c>
      <c r="L1015" s="23">
        <v>2.5866666666666664</v>
      </c>
      <c r="M1015" s="23">
        <v>2.4666666666666668</v>
      </c>
      <c r="N1015" s="23">
        <v>2.5</v>
      </c>
      <c r="O1015" s="23">
        <v>2.6666666666666665</v>
      </c>
      <c r="P1015" s="23">
        <v>2.1166666666666667</v>
      </c>
      <c r="Q1015" s="23">
        <v>2.5166666666666666</v>
      </c>
      <c r="R1015" s="23">
        <v>2.5</v>
      </c>
      <c r="S1015" s="23">
        <v>2.6333333333333333</v>
      </c>
      <c r="T1015" s="23">
        <v>2.5796483333333335</v>
      </c>
      <c r="U1015" s="23">
        <v>2.4649999999999999</v>
      </c>
      <c r="V1015" s="23">
        <v>2.5333333333333332</v>
      </c>
      <c r="W1015" s="23">
        <v>2.8166666666666664</v>
      </c>
      <c r="X1015" s="23">
        <v>2.2333333333333329</v>
      </c>
      <c r="Y1015" s="23" t="s">
        <v>740</v>
      </c>
      <c r="Z1015" s="23" t="s">
        <v>740</v>
      </c>
      <c r="AA1015" s="23">
        <v>2.5166666666666666</v>
      </c>
      <c r="AB1015" s="146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30"/>
      <c r="B1016" s="3" t="s">
        <v>275</v>
      </c>
      <c r="C1016" s="29"/>
      <c r="D1016" s="11">
        <v>2.5</v>
      </c>
      <c r="E1016" s="11">
        <v>2.1500000000000004</v>
      </c>
      <c r="F1016" s="11">
        <v>2.3899999999999997</v>
      </c>
      <c r="G1016" s="11">
        <v>2.688844170169097</v>
      </c>
      <c r="H1016" s="11">
        <v>2.7300000000000004</v>
      </c>
      <c r="I1016" s="11">
        <v>2.5449999999999999</v>
      </c>
      <c r="J1016" s="11">
        <v>2.5700000000000003</v>
      </c>
      <c r="K1016" s="11">
        <v>2.4</v>
      </c>
      <c r="L1016" s="11">
        <v>2.5649999999999999</v>
      </c>
      <c r="M1016" s="11">
        <v>2.4</v>
      </c>
      <c r="N1016" s="11">
        <v>2.5</v>
      </c>
      <c r="O1016" s="11">
        <v>2.7</v>
      </c>
      <c r="P1016" s="11">
        <v>2.0499999999999998</v>
      </c>
      <c r="Q1016" s="11">
        <v>2.5</v>
      </c>
      <c r="R1016" s="11">
        <v>2.5</v>
      </c>
      <c r="S1016" s="11">
        <v>2.6500000000000004</v>
      </c>
      <c r="T1016" s="11">
        <v>2.5818374999999998</v>
      </c>
      <c r="U1016" s="11">
        <v>2.4850000000000003</v>
      </c>
      <c r="V1016" s="11">
        <v>2.5499999999999998</v>
      </c>
      <c r="W1016" s="11">
        <v>2.7850000000000001</v>
      </c>
      <c r="X1016" s="11">
        <v>2.2000000000000002</v>
      </c>
      <c r="Y1016" s="11" t="s">
        <v>740</v>
      </c>
      <c r="Z1016" s="11" t="s">
        <v>740</v>
      </c>
      <c r="AA1016" s="11">
        <v>2.5</v>
      </c>
      <c r="AB1016" s="146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30"/>
      <c r="B1017" s="3" t="s">
        <v>276</v>
      </c>
      <c r="C1017" s="29"/>
      <c r="D1017" s="24">
        <v>0.18708286933869706</v>
      </c>
      <c r="E1017" s="24">
        <v>0.19663841605003501</v>
      </c>
      <c r="F1017" s="24">
        <v>5.7503623074260921E-2</v>
      </c>
      <c r="G1017" s="24">
        <v>2.9183667222554745E-2</v>
      </c>
      <c r="H1017" s="24">
        <v>6.4394616752230641E-2</v>
      </c>
      <c r="I1017" s="24">
        <v>5.6568542494923775E-2</v>
      </c>
      <c r="J1017" s="24">
        <v>9.9682830350400223E-2</v>
      </c>
      <c r="K1017" s="24">
        <v>8.3666002653407623E-2</v>
      </c>
      <c r="L1017" s="24">
        <v>5.7850381733111099E-2</v>
      </c>
      <c r="M1017" s="24">
        <v>0.12110601416389977</v>
      </c>
      <c r="N1017" s="24">
        <v>8.9442719099991672E-2</v>
      </c>
      <c r="O1017" s="24">
        <v>5.1639777949432274E-2</v>
      </c>
      <c r="P1017" s="24">
        <v>0.41190613817551597</v>
      </c>
      <c r="Q1017" s="24">
        <v>7.5277265270908167E-2</v>
      </c>
      <c r="R1017" s="24">
        <v>8.9442719099991672E-2</v>
      </c>
      <c r="S1017" s="24">
        <v>8.1649658092772678E-2</v>
      </c>
      <c r="T1017" s="24">
        <v>4.8619123363823312E-2</v>
      </c>
      <c r="U1017" s="24">
        <v>7.2041654617311407E-2</v>
      </c>
      <c r="V1017" s="24">
        <v>8.1649658092772678E-2</v>
      </c>
      <c r="W1017" s="24">
        <v>8.0663911798689078E-2</v>
      </c>
      <c r="X1017" s="24">
        <v>5.1639777949432038E-2</v>
      </c>
      <c r="Y1017" s="24" t="s">
        <v>740</v>
      </c>
      <c r="Z1017" s="24" t="s">
        <v>740</v>
      </c>
      <c r="AA1017" s="24">
        <v>4.0824829046386339E-2</v>
      </c>
      <c r="AB1017" s="198"/>
      <c r="AC1017" s="199"/>
      <c r="AD1017" s="199"/>
      <c r="AE1017" s="199"/>
      <c r="AF1017" s="199"/>
      <c r="AG1017" s="199"/>
      <c r="AH1017" s="199"/>
      <c r="AI1017" s="199"/>
      <c r="AJ1017" s="199"/>
      <c r="AK1017" s="199"/>
      <c r="AL1017" s="199"/>
      <c r="AM1017" s="199"/>
      <c r="AN1017" s="199"/>
      <c r="AO1017" s="199"/>
      <c r="AP1017" s="199"/>
      <c r="AQ1017" s="199"/>
      <c r="AR1017" s="199"/>
      <c r="AS1017" s="199"/>
      <c r="AT1017" s="199"/>
      <c r="AU1017" s="199"/>
      <c r="AV1017" s="199"/>
      <c r="AW1017" s="199"/>
      <c r="AX1017" s="199"/>
      <c r="AY1017" s="199"/>
      <c r="AZ1017" s="199"/>
      <c r="BA1017" s="199"/>
      <c r="BB1017" s="199"/>
      <c r="BC1017" s="199"/>
      <c r="BD1017" s="199"/>
      <c r="BE1017" s="199"/>
      <c r="BF1017" s="199"/>
      <c r="BG1017" s="199"/>
      <c r="BH1017" s="199"/>
      <c r="BI1017" s="199"/>
      <c r="BJ1017" s="199"/>
      <c r="BK1017" s="199"/>
      <c r="BL1017" s="199"/>
      <c r="BM1017" s="56"/>
    </row>
    <row r="1018" spans="1:65">
      <c r="A1018" s="30"/>
      <c r="B1018" s="3" t="s">
        <v>86</v>
      </c>
      <c r="C1018" s="29"/>
      <c r="D1018" s="13">
        <v>7.3365831113214527E-2</v>
      </c>
      <c r="E1018" s="13">
        <v>8.8047051962702239E-2</v>
      </c>
      <c r="F1018" s="13">
        <v>2.3893472191521159E-2</v>
      </c>
      <c r="G1018" s="13">
        <v>1.0907012650693869E-2</v>
      </c>
      <c r="H1018" s="13">
        <v>2.3559006128864871E-2</v>
      </c>
      <c r="I1018" s="13">
        <v>2.2271079722410939E-2</v>
      </c>
      <c r="J1018" s="13">
        <v>3.8812263601713262E-2</v>
      </c>
      <c r="K1018" s="13">
        <v>3.4149388838125558E-2</v>
      </c>
      <c r="L1018" s="13">
        <v>2.2364838298883159E-2</v>
      </c>
      <c r="M1018" s="13">
        <v>4.9097032769148549E-2</v>
      </c>
      <c r="N1018" s="13">
        <v>3.5777087639996666E-2</v>
      </c>
      <c r="O1018" s="13">
        <v>1.9364916731037105E-2</v>
      </c>
      <c r="P1018" s="13">
        <v>0.194601325122291</v>
      </c>
      <c r="Q1018" s="13">
        <v>2.9911496134135695E-2</v>
      </c>
      <c r="R1018" s="13">
        <v>3.5777087639996666E-2</v>
      </c>
      <c r="S1018" s="13">
        <v>3.100619927573646E-2</v>
      </c>
      <c r="T1018" s="13">
        <v>1.8847190423432383E-2</v>
      </c>
      <c r="U1018" s="13">
        <v>2.9225823374162845E-2</v>
      </c>
      <c r="V1018" s="13">
        <v>3.2230128194515532E-2</v>
      </c>
      <c r="W1018" s="13">
        <v>2.8638075194800858E-2</v>
      </c>
      <c r="X1018" s="13">
        <v>2.3122288634074051E-2</v>
      </c>
      <c r="Y1018" s="13" t="s">
        <v>740</v>
      </c>
      <c r="Z1018" s="13" t="s">
        <v>740</v>
      </c>
      <c r="AA1018" s="13">
        <v>1.6221786376047553E-2</v>
      </c>
      <c r="AB1018" s="146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30"/>
      <c r="B1019" s="3" t="s">
        <v>277</v>
      </c>
      <c r="C1019" s="29"/>
      <c r="D1019" s="13">
        <v>1.7752396220824807E-3</v>
      </c>
      <c r="E1019" s="13">
        <v>-0.12262822150745722</v>
      </c>
      <c r="F1019" s="13">
        <v>-5.4533695415498684E-2</v>
      </c>
      <c r="G1019" s="13">
        <v>5.114870700545282E-2</v>
      </c>
      <c r="H1019" s="13">
        <v>7.3798296065499924E-2</v>
      </c>
      <c r="I1019" s="13">
        <v>-2.1532907293768666E-3</v>
      </c>
      <c r="J1019" s="13">
        <v>8.9775452664242472E-3</v>
      </c>
      <c r="K1019" s="13">
        <v>-3.7510063892508994E-2</v>
      </c>
      <c r="L1019" s="13">
        <v>1.6179850910765792E-2</v>
      </c>
      <c r="M1019" s="13">
        <v>-3.0962513306743711E-2</v>
      </c>
      <c r="N1019" s="13">
        <v>-1.7867412135213256E-2</v>
      </c>
      <c r="O1019" s="13">
        <v>4.7608093722439015E-2</v>
      </c>
      <c r="P1019" s="13">
        <v>-0.16846107560781387</v>
      </c>
      <c r="Q1019" s="13">
        <v>-1.1319861549448085E-2</v>
      </c>
      <c r="R1019" s="13">
        <v>-1.7867412135213256E-2</v>
      </c>
      <c r="S1019" s="13">
        <v>3.4512992550908672E-2</v>
      </c>
      <c r="T1019" s="13">
        <v>1.342267735910041E-2</v>
      </c>
      <c r="U1019" s="13">
        <v>-3.1617268365320417E-2</v>
      </c>
      <c r="V1019" s="13">
        <v>-4.7723109636829131E-3</v>
      </c>
      <c r="W1019" s="13">
        <v>0.10653604899432634</v>
      </c>
      <c r="X1019" s="13">
        <v>-0.12262822150745734</v>
      </c>
      <c r="Y1019" s="13" t="s">
        <v>740</v>
      </c>
      <c r="Z1019" s="13" t="s">
        <v>740</v>
      </c>
      <c r="AA1019" s="13">
        <v>-1.1319861549448085E-2</v>
      </c>
      <c r="AB1019" s="146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30"/>
      <c r="B1020" s="46" t="s">
        <v>278</v>
      </c>
      <c r="C1020" s="47"/>
      <c r="D1020" s="45">
        <v>0.28000000000000003</v>
      </c>
      <c r="E1020" s="45">
        <v>3.23</v>
      </c>
      <c r="F1020" s="45">
        <v>1.31</v>
      </c>
      <c r="G1020" s="45">
        <v>1.67</v>
      </c>
      <c r="H1020" s="45">
        <v>2.31</v>
      </c>
      <c r="I1020" s="45">
        <v>0.17</v>
      </c>
      <c r="J1020" s="45">
        <v>0.48</v>
      </c>
      <c r="K1020" s="45">
        <v>0.83</v>
      </c>
      <c r="L1020" s="45">
        <v>0.68</v>
      </c>
      <c r="M1020" s="45">
        <v>0.65</v>
      </c>
      <c r="N1020" s="45">
        <v>0.28000000000000003</v>
      </c>
      <c r="O1020" s="45">
        <v>1.57</v>
      </c>
      <c r="P1020" s="45">
        <v>4.53</v>
      </c>
      <c r="Q1020" s="45">
        <v>0.09</v>
      </c>
      <c r="R1020" s="45">
        <v>0.28000000000000003</v>
      </c>
      <c r="S1020" s="45">
        <v>1.2</v>
      </c>
      <c r="T1020" s="45">
        <v>0.61</v>
      </c>
      <c r="U1020" s="45">
        <v>0.67</v>
      </c>
      <c r="V1020" s="45">
        <v>0.09</v>
      </c>
      <c r="W1020" s="45">
        <v>3.23</v>
      </c>
      <c r="X1020" s="45">
        <v>3.23</v>
      </c>
      <c r="Y1020" s="45">
        <v>0.28000000000000003</v>
      </c>
      <c r="Z1020" s="45">
        <v>82.86</v>
      </c>
      <c r="AA1020" s="45">
        <v>0.09</v>
      </c>
      <c r="AB1020" s="146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B1021" s="31"/>
      <c r="C1021" s="20"/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  <c r="T1021" s="20"/>
      <c r="U1021" s="20"/>
      <c r="V1021" s="20"/>
      <c r="W1021" s="20"/>
      <c r="X1021" s="20"/>
      <c r="Y1021" s="20"/>
      <c r="Z1021" s="20"/>
      <c r="AA1021" s="20"/>
      <c r="BM1021" s="55"/>
    </row>
    <row r="1022" spans="1:65" ht="15">
      <c r="B1022" s="8" t="s">
        <v>570</v>
      </c>
      <c r="BM1022" s="28" t="s">
        <v>66</v>
      </c>
    </row>
    <row r="1023" spans="1:65" ht="15">
      <c r="A1023" s="25" t="s">
        <v>65</v>
      </c>
      <c r="B1023" s="18" t="s">
        <v>110</v>
      </c>
      <c r="C1023" s="15" t="s">
        <v>111</v>
      </c>
      <c r="D1023" s="16" t="s">
        <v>237</v>
      </c>
      <c r="E1023" s="17" t="s">
        <v>237</v>
      </c>
      <c r="F1023" s="17" t="s">
        <v>237</v>
      </c>
      <c r="G1023" s="17" t="s">
        <v>237</v>
      </c>
      <c r="H1023" s="17" t="s">
        <v>237</v>
      </c>
      <c r="I1023" s="17" t="s">
        <v>237</v>
      </c>
      <c r="J1023" s="17" t="s">
        <v>237</v>
      </c>
      <c r="K1023" s="17" t="s">
        <v>237</v>
      </c>
      <c r="L1023" s="17" t="s">
        <v>237</v>
      </c>
      <c r="M1023" s="17" t="s">
        <v>237</v>
      </c>
      <c r="N1023" s="17" t="s">
        <v>237</v>
      </c>
      <c r="O1023" s="17" t="s">
        <v>237</v>
      </c>
      <c r="P1023" s="17" t="s">
        <v>237</v>
      </c>
      <c r="Q1023" s="17" t="s">
        <v>237</v>
      </c>
      <c r="R1023" s="17" t="s">
        <v>237</v>
      </c>
      <c r="S1023" s="17" t="s">
        <v>237</v>
      </c>
      <c r="T1023" s="17" t="s">
        <v>237</v>
      </c>
      <c r="U1023" s="17" t="s">
        <v>237</v>
      </c>
      <c r="V1023" s="17" t="s">
        <v>237</v>
      </c>
      <c r="W1023" s="17" t="s">
        <v>237</v>
      </c>
      <c r="X1023" s="17" t="s">
        <v>237</v>
      </c>
      <c r="Y1023" s="17" t="s">
        <v>237</v>
      </c>
      <c r="Z1023" s="17" t="s">
        <v>237</v>
      </c>
      <c r="AA1023" s="17" t="s">
        <v>237</v>
      </c>
      <c r="AB1023" s="146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1</v>
      </c>
    </row>
    <row r="1024" spans="1:65">
      <c r="A1024" s="30"/>
      <c r="B1024" s="19" t="s">
        <v>238</v>
      </c>
      <c r="C1024" s="9" t="s">
        <v>238</v>
      </c>
      <c r="D1024" s="144" t="s">
        <v>240</v>
      </c>
      <c r="E1024" s="145" t="s">
        <v>241</v>
      </c>
      <c r="F1024" s="145" t="s">
        <v>242</v>
      </c>
      <c r="G1024" s="145" t="s">
        <v>243</v>
      </c>
      <c r="H1024" s="145" t="s">
        <v>244</v>
      </c>
      <c r="I1024" s="145" t="s">
        <v>245</v>
      </c>
      <c r="J1024" s="145" t="s">
        <v>246</v>
      </c>
      <c r="K1024" s="145" t="s">
        <v>247</v>
      </c>
      <c r="L1024" s="145" t="s">
        <v>248</v>
      </c>
      <c r="M1024" s="145" t="s">
        <v>249</v>
      </c>
      <c r="N1024" s="145" t="s">
        <v>250</v>
      </c>
      <c r="O1024" s="145" t="s">
        <v>251</v>
      </c>
      <c r="P1024" s="145" t="s">
        <v>252</v>
      </c>
      <c r="Q1024" s="145" t="s">
        <v>253</v>
      </c>
      <c r="R1024" s="145" t="s">
        <v>254</v>
      </c>
      <c r="S1024" s="145" t="s">
        <v>255</v>
      </c>
      <c r="T1024" s="145" t="s">
        <v>256</v>
      </c>
      <c r="U1024" s="145" t="s">
        <v>257</v>
      </c>
      <c r="V1024" s="145" t="s">
        <v>258</v>
      </c>
      <c r="W1024" s="145" t="s">
        <v>259</v>
      </c>
      <c r="X1024" s="145" t="s">
        <v>260</v>
      </c>
      <c r="Y1024" s="145" t="s">
        <v>261</v>
      </c>
      <c r="Z1024" s="145" t="s">
        <v>262</v>
      </c>
      <c r="AA1024" s="145" t="s">
        <v>267</v>
      </c>
      <c r="AB1024" s="146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 t="s">
        <v>3</v>
      </c>
    </row>
    <row r="1025" spans="1:65">
      <c r="A1025" s="30"/>
      <c r="B1025" s="19"/>
      <c r="C1025" s="9"/>
      <c r="D1025" s="10" t="s">
        <v>318</v>
      </c>
      <c r="E1025" s="11" t="s">
        <v>318</v>
      </c>
      <c r="F1025" s="11" t="s">
        <v>115</v>
      </c>
      <c r="G1025" s="11" t="s">
        <v>115</v>
      </c>
      <c r="H1025" s="11" t="s">
        <v>115</v>
      </c>
      <c r="I1025" s="11" t="s">
        <v>318</v>
      </c>
      <c r="J1025" s="11" t="s">
        <v>319</v>
      </c>
      <c r="K1025" s="11" t="s">
        <v>318</v>
      </c>
      <c r="L1025" s="11" t="s">
        <v>319</v>
      </c>
      <c r="M1025" s="11" t="s">
        <v>318</v>
      </c>
      <c r="N1025" s="11" t="s">
        <v>318</v>
      </c>
      <c r="O1025" s="11" t="s">
        <v>319</v>
      </c>
      <c r="P1025" s="11" t="s">
        <v>319</v>
      </c>
      <c r="Q1025" s="11" t="s">
        <v>319</v>
      </c>
      <c r="R1025" s="11" t="s">
        <v>318</v>
      </c>
      <c r="S1025" s="11" t="s">
        <v>318</v>
      </c>
      <c r="T1025" s="11" t="s">
        <v>115</v>
      </c>
      <c r="U1025" s="11" t="s">
        <v>318</v>
      </c>
      <c r="V1025" s="11" t="s">
        <v>318</v>
      </c>
      <c r="W1025" s="11" t="s">
        <v>115</v>
      </c>
      <c r="X1025" s="11" t="s">
        <v>318</v>
      </c>
      <c r="Y1025" s="11" t="s">
        <v>319</v>
      </c>
      <c r="Z1025" s="11" t="s">
        <v>115</v>
      </c>
      <c r="AA1025" s="11" t="s">
        <v>318</v>
      </c>
      <c r="AB1025" s="146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0</v>
      </c>
    </row>
    <row r="1026" spans="1:65">
      <c r="A1026" s="30"/>
      <c r="B1026" s="19"/>
      <c r="C1026" s="9"/>
      <c r="D1026" s="26"/>
      <c r="E1026" s="26"/>
      <c r="F1026" s="26"/>
      <c r="G1026" s="26"/>
      <c r="H1026" s="26"/>
      <c r="I1026" s="26"/>
      <c r="J1026" s="26"/>
      <c r="K1026" s="26"/>
      <c r="L1026" s="26"/>
      <c r="M1026" s="26"/>
      <c r="N1026" s="26"/>
      <c r="O1026" s="26"/>
      <c r="P1026" s="26"/>
      <c r="Q1026" s="26"/>
      <c r="R1026" s="26"/>
      <c r="S1026" s="26"/>
      <c r="T1026" s="26"/>
      <c r="U1026" s="26"/>
      <c r="V1026" s="26"/>
      <c r="W1026" s="26"/>
      <c r="X1026" s="26"/>
      <c r="Y1026" s="26"/>
      <c r="Z1026" s="26"/>
      <c r="AA1026" s="26"/>
      <c r="AB1026" s="146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0</v>
      </c>
    </row>
    <row r="1027" spans="1:65">
      <c r="A1027" s="30"/>
      <c r="B1027" s="18">
        <v>1</v>
      </c>
      <c r="C1027" s="14">
        <v>1</v>
      </c>
      <c r="D1027" s="206">
        <v>100</v>
      </c>
      <c r="E1027" s="205">
        <v>113</v>
      </c>
      <c r="F1027" s="205">
        <v>110</v>
      </c>
      <c r="G1027" s="205">
        <v>112.99706514571348</v>
      </c>
      <c r="H1027" s="205">
        <v>104</v>
      </c>
      <c r="I1027" s="205">
        <v>113</v>
      </c>
      <c r="J1027" s="205">
        <v>103</v>
      </c>
      <c r="K1027" s="205">
        <v>103</v>
      </c>
      <c r="L1027" s="205">
        <v>110</v>
      </c>
      <c r="M1027" s="205">
        <v>106</v>
      </c>
      <c r="N1027" s="205">
        <v>105</v>
      </c>
      <c r="O1027" s="205">
        <v>110</v>
      </c>
      <c r="P1027" s="205">
        <v>111</v>
      </c>
      <c r="Q1027" s="205">
        <v>104</v>
      </c>
      <c r="R1027" s="205">
        <v>104</v>
      </c>
      <c r="S1027" s="205">
        <v>109</v>
      </c>
      <c r="T1027" s="205">
        <v>106.67922987352492</v>
      </c>
      <c r="U1027" s="205">
        <v>112</v>
      </c>
      <c r="V1027" s="205">
        <v>106</v>
      </c>
      <c r="W1027" s="205">
        <v>108</v>
      </c>
      <c r="X1027" s="205">
        <v>105</v>
      </c>
      <c r="Y1027" s="205">
        <v>107.23426101122618</v>
      </c>
      <c r="Z1027" s="205">
        <v>101.85</v>
      </c>
      <c r="AA1027" s="205">
        <v>106</v>
      </c>
      <c r="AB1027" s="207"/>
      <c r="AC1027" s="208"/>
      <c r="AD1027" s="208"/>
      <c r="AE1027" s="208"/>
      <c r="AF1027" s="208"/>
      <c r="AG1027" s="208"/>
      <c r="AH1027" s="208"/>
      <c r="AI1027" s="208"/>
      <c r="AJ1027" s="208"/>
      <c r="AK1027" s="208"/>
      <c r="AL1027" s="208"/>
      <c r="AM1027" s="208"/>
      <c r="AN1027" s="208"/>
      <c r="AO1027" s="208"/>
      <c r="AP1027" s="208"/>
      <c r="AQ1027" s="208"/>
      <c r="AR1027" s="208"/>
      <c r="AS1027" s="208"/>
      <c r="AT1027" s="208"/>
      <c r="AU1027" s="208"/>
      <c r="AV1027" s="208"/>
      <c r="AW1027" s="208"/>
      <c r="AX1027" s="208"/>
      <c r="AY1027" s="208"/>
      <c r="AZ1027" s="208"/>
      <c r="BA1027" s="208"/>
      <c r="BB1027" s="208"/>
      <c r="BC1027" s="208"/>
      <c r="BD1027" s="208"/>
      <c r="BE1027" s="208"/>
      <c r="BF1027" s="208"/>
      <c r="BG1027" s="208"/>
      <c r="BH1027" s="208"/>
      <c r="BI1027" s="208"/>
      <c r="BJ1027" s="208"/>
      <c r="BK1027" s="208"/>
      <c r="BL1027" s="208"/>
      <c r="BM1027" s="209">
        <v>1</v>
      </c>
    </row>
    <row r="1028" spans="1:65">
      <c r="A1028" s="30"/>
      <c r="B1028" s="19">
        <v>1</v>
      </c>
      <c r="C1028" s="9">
        <v>2</v>
      </c>
      <c r="D1028" s="212">
        <v>93</v>
      </c>
      <c r="E1028" s="211">
        <v>109</v>
      </c>
      <c r="F1028" s="211">
        <v>107</v>
      </c>
      <c r="G1028" s="211">
        <v>107.95908726571348</v>
      </c>
      <c r="H1028" s="211">
        <v>106</v>
      </c>
      <c r="I1028" s="211">
        <v>111</v>
      </c>
      <c r="J1028" s="211">
        <v>108</v>
      </c>
      <c r="K1028" s="211">
        <v>105</v>
      </c>
      <c r="L1028" s="211">
        <v>110</v>
      </c>
      <c r="M1028" s="211">
        <v>107</v>
      </c>
      <c r="N1028" s="211">
        <v>106</v>
      </c>
      <c r="O1028" s="211">
        <v>111</v>
      </c>
      <c r="P1028" s="211">
        <v>108</v>
      </c>
      <c r="Q1028" s="211">
        <v>108</v>
      </c>
      <c r="R1028" s="211">
        <v>109</v>
      </c>
      <c r="S1028" s="211">
        <v>111</v>
      </c>
      <c r="T1028" s="211">
        <v>106.408244901416</v>
      </c>
      <c r="U1028" s="211">
        <v>112</v>
      </c>
      <c r="V1028" s="211">
        <v>107</v>
      </c>
      <c r="W1028" s="211">
        <v>108</v>
      </c>
      <c r="X1028" s="211">
        <v>106</v>
      </c>
      <c r="Y1028" s="211">
        <v>110.45496170449368</v>
      </c>
      <c r="Z1028" s="211">
        <v>106.12</v>
      </c>
      <c r="AA1028" s="211">
        <v>105</v>
      </c>
      <c r="AB1028" s="207"/>
      <c r="AC1028" s="208"/>
      <c r="AD1028" s="208"/>
      <c r="AE1028" s="208"/>
      <c r="AF1028" s="208"/>
      <c r="AG1028" s="208"/>
      <c r="AH1028" s="208"/>
      <c r="AI1028" s="208"/>
      <c r="AJ1028" s="208"/>
      <c r="AK1028" s="208"/>
      <c r="AL1028" s="208"/>
      <c r="AM1028" s="208"/>
      <c r="AN1028" s="208"/>
      <c r="AO1028" s="208"/>
      <c r="AP1028" s="208"/>
      <c r="AQ1028" s="208"/>
      <c r="AR1028" s="208"/>
      <c r="AS1028" s="208"/>
      <c r="AT1028" s="208"/>
      <c r="AU1028" s="208"/>
      <c r="AV1028" s="208"/>
      <c r="AW1028" s="208"/>
      <c r="AX1028" s="208"/>
      <c r="AY1028" s="208"/>
      <c r="AZ1028" s="208"/>
      <c r="BA1028" s="208"/>
      <c r="BB1028" s="208"/>
      <c r="BC1028" s="208"/>
      <c r="BD1028" s="208"/>
      <c r="BE1028" s="208"/>
      <c r="BF1028" s="208"/>
      <c r="BG1028" s="208"/>
      <c r="BH1028" s="208"/>
      <c r="BI1028" s="208"/>
      <c r="BJ1028" s="208"/>
      <c r="BK1028" s="208"/>
      <c r="BL1028" s="208"/>
      <c r="BM1028" s="209">
        <v>30</v>
      </c>
    </row>
    <row r="1029" spans="1:65">
      <c r="A1029" s="30"/>
      <c r="B1029" s="19">
        <v>1</v>
      </c>
      <c r="C1029" s="9">
        <v>3</v>
      </c>
      <c r="D1029" s="212">
        <v>102</v>
      </c>
      <c r="E1029" s="211">
        <v>108</v>
      </c>
      <c r="F1029" s="211">
        <v>106</v>
      </c>
      <c r="G1029" s="211">
        <v>108.81151748371349</v>
      </c>
      <c r="H1029" s="211">
        <v>107</v>
      </c>
      <c r="I1029" s="211">
        <v>107</v>
      </c>
      <c r="J1029" s="211">
        <v>108</v>
      </c>
      <c r="K1029" s="211">
        <v>106</v>
      </c>
      <c r="L1029" s="211">
        <v>111</v>
      </c>
      <c r="M1029" s="211">
        <v>106</v>
      </c>
      <c r="N1029" s="211">
        <v>105</v>
      </c>
      <c r="O1029" s="211">
        <v>109</v>
      </c>
      <c r="P1029" s="211">
        <v>112</v>
      </c>
      <c r="Q1029" s="211">
        <v>108</v>
      </c>
      <c r="R1029" s="211">
        <v>108</v>
      </c>
      <c r="S1029" s="211">
        <v>104</v>
      </c>
      <c r="T1029" s="211">
        <v>107.18605913768663</v>
      </c>
      <c r="U1029" s="211">
        <v>112</v>
      </c>
      <c r="V1029" s="211">
        <v>102</v>
      </c>
      <c r="W1029" s="211">
        <v>110</v>
      </c>
      <c r="X1029" s="211">
        <v>105</v>
      </c>
      <c r="Y1029" s="211">
        <v>107.32410584568001</v>
      </c>
      <c r="Z1029" s="211">
        <v>105.98</v>
      </c>
      <c r="AA1029" s="211">
        <v>106</v>
      </c>
      <c r="AB1029" s="207"/>
      <c r="AC1029" s="208"/>
      <c r="AD1029" s="208"/>
      <c r="AE1029" s="208"/>
      <c r="AF1029" s="208"/>
      <c r="AG1029" s="208"/>
      <c r="AH1029" s="208"/>
      <c r="AI1029" s="208"/>
      <c r="AJ1029" s="208"/>
      <c r="AK1029" s="208"/>
      <c r="AL1029" s="208"/>
      <c r="AM1029" s="208"/>
      <c r="AN1029" s="208"/>
      <c r="AO1029" s="208"/>
      <c r="AP1029" s="208"/>
      <c r="AQ1029" s="208"/>
      <c r="AR1029" s="208"/>
      <c r="AS1029" s="208"/>
      <c r="AT1029" s="208"/>
      <c r="AU1029" s="208"/>
      <c r="AV1029" s="208"/>
      <c r="AW1029" s="208"/>
      <c r="AX1029" s="208"/>
      <c r="AY1029" s="208"/>
      <c r="AZ1029" s="208"/>
      <c r="BA1029" s="208"/>
      <c r="BB1029" s="208"/>
      <c r="BC1029" s="208"/>
      <c r="BD1029" s="208"/>
      <c r="BE1029" s="208"/>
      <c r="BF1029" s="208"/>
      <c r="BG1029" s="208"/>
      <c r="BH1029" s="208"/>
      <c r="BI1029" s="208"/>
      <c r="BJ1029" s="208"/>
      <c r="BK1029" s="208"/>
      <c r="BL1029" s="208"/>
      <c r="BM1029" s="209">
        <v>16</v>
      </c>
    </row>
    <row r="1030" spans="1:65">
      <c r="A1030" s="30"/>
      <c r="B1030" s="19">
        <v>1</v>
      </c>
      <c r="C1030" s="9">
        <v>4</v>
      </c>
      <c r="D1030" s="212">
        <v>95</v>
      </c>
      <c r="E1030" s="211">
        <v>113</v>
      </c>
      <c r="F1030" s="211">
        <v>107</v>
      </c>
      <c r="G1030" s="211">
        <v>109.32861229771348</v>
      </c>
      <c r="H1030" s="211">
        <v>105</v>
      </c>
      <c r="I1030" s="211">
        <v>115</v>
      </c>
      <c r="J1030" s="211">
        <v>114</v>
      </c>
      <c r="K1030" s="211">
        <v>102</v>
      </c>
      <c r="L1030" s="211">
        <v>107</v>
      </c>
      <c r="M1030" s="211">
        <v>106</v>
      </c>
      <c r="N1030" s="211">
        <v>104</v>
      </c>
      <c r="O1030" s="211">
        <v>112</v>
      </c>
      <c r="P1030" s="211">
        <v>109</v>
      </c>
      <c r="Q1030" s="211">
        <v>112</v>
      </c>
      <c r="R1030" s="211">
        <v>109</v>
      </c>
      <c r="S1030" s="211">
        <v>104</v>
      </c>
      <c r="T1030" s="211">
        <v>106.90148126254201</v>
      </c>
      <c r="U1030" s="211">
        <v>112</v>
      </c>
      <c r="V1030" s="211">
        <v>105</v>
      </c>
      <c r="W1030" s="211">
        <v>109</v>
      </c>
      <c r="X1030" s="211">
        <v>103</v>
      </c>
      <c r="Y1030" s="211">
        <v>107.68791632258835</v>
      </c>
      <c r="Z1030" s="211">
        <v>105.3541</v>
      </c>
      <c r="AA1030" s="211">
        <v>107</v>
      </c>
      <c r="AB1030" s="207"/>
      <c r="AC1030" s="208"/>
      <c r="AD1030" s="208"/>
      <c r="AE1030" s="208"/>
      <c r="AF1030" s="208"/>
      <c r="AG1030" s="208"/>
      <c r="AH1030" s="208"/>
      <c r="AI1030" s="208"/>
      <c r="AJ1030" s="208"/>
      <c r="AK1030" s="208"/>
      <c r="AL1030" s="208"/>
      <c r="AM1030" s="208"/>
      <c r="AN1030" s="208"/>
      <c r="AO1030" s="208"/>
      <c r="AP1030" s="208"/>
      <c r="AQ1030" s="208"/>
      <c r="AR1030" s="208"/>
      <c r="AS1030" s="208"/>
      <c r="AT1030" s="208"/>
      <c r="AU1030" s="208"/>
      <c r="AV1030" s="208"/>
      <c r="AW1030" s="208"/>
      <c r="AX1030" s="208"/>
      <c r="AY1030" s="208"/>
      <c r="AZ1030" s="208"/>
      <c r="BA1030" s="208"/>
      <c r="BB1030" s="208"/>
      <c r="BC1030" s="208"/>
      <c r="BD1030" s="208"/>
      <c r="BE1030" s="208"/>
      <c r="BF1030" s="208"/>
      <c r="BG1030" s="208"/>
      <c r="BH1030" s="208"/>
      <c r="BI1030" s="208"/>
      <c r="BJ1030" s="208"/>
      <c r="BK1030" s="208"/>
      <c r="BL1030" s="208"/>
      <c r="BM1030" s="209">
        <v>107.6543740139188</v>
      </c>
    </row>
    <row r="1031" spans="1:65">
      <c r="A1031" s="30"/>
      <c r="B1031" s="19">
        <v>1</v>
      </c>
      <c r="C1031" s="9">
        <v>5</v>
      </c>
      <c r="D1031" s="212">
        <v>100</v>
      </c>
      <c r="E1031" s="211">
        <v>110</v>
      </c>
      <c r="F1031" s="211">
        <v>101</v>
      </c>
      <c r="G1031" s="211">
        <v>111.96825815415971</v>
      </c>
      <c r="H1031" s="211">
        <v>108</v>
      </c>
      <c r="I1031" s="211">
        <v>113</v>
      </c>
      <c r="J1031" s="211">
        <v>112</v>
      </c>
      <c r="K1031" s="211">
        <v>102</v>
      </c>
      <c r="L1031" s="211">
        <v>106</v>
      </c>
      <c r="M1031" s="211">
        <v>104</v>
      </c>
      <c r="N1031" s="211">
        <v>107</v>
      </c>
      <c r="O1031" s="211">
        <v>109</v>
      </c>
      <c r="P1031" s="211">
        <v>110</v>
      </c>
      <c r="Q1031" s="211">
        <v>104</v>
      </c>
      <c r="R1031" s="211">
        <v>108</v>
      </c>
      <c r="S1031" s="211">
        <v>105</v>
      </c>
      <c r="T1031" s="211">
        <v>106.476471917745</v>
      </c>
      <c r="U1031" s="211">
        <v>111</v>
      </c>
      <c r="V1031" s="211">
        <v>105</v>
      </c>
      <c r="W1031" s="211">
        <v>110</v>
      </c>
      <c r="X1031" s="211">
        <v>105</v>
      </c>
      <c r="Y1031" s="211">
        <v>107.10818368708382</v>
      </c>
      <c r="Z1031" s="211">
        <v>106.98739999999999</v>
      </c>
      <c r="AA1031" s="211">
        <v>107</v>
      </c>
      <c r="AB1031" s="207"/>
      <c r="AC1031" s="208"/>
      <c r="AD1031" s="208"/>
      <c r="AE1031" s="208"/>
      <c r="AF1031" s="208"/>
      <c r="AG1031" s="208"/>
      <c r="AH1031" s="208"/>
      <c r="AI1031" s="208"/>
      <c r="AJ1031" s="208"/>
      <c r="AK1031" s="208"/>
      <c r="AL1031" s="208"/>
      <c r="AM1031" s="208"/>
      <c r="AN1031" s="208"/>
      <c r="AO1031" s="208"/>
      <c r="AP1031" s="208"/>
      <c r="AQ1031" s="208"/>
      <c r="AR1031" s="208"/>
      <c r="AS1031" s="208"/>
      <c r="AT1031" s="208"/>
      <c r="AU1031" s="208"/>
      <c r="AV1031" s="208"/>
      <c r="AW1031" s="208"/>
      <c r="AX1031" s="208"/>
      <c r="AY1031" s="208"/>
      <c r="AZ1031" s="208"/>
      <c r="BA1031" s="208"/>
      <c r="BB1031" s="208"/>
      <c r="BC1031" s="208"/>
      <c r="BD1031" s="208"/>
      <c r="BE1031" s="208"/>
      <c r="BF1031" s="208"/>
      <c r="BG1031" s="208"/>
      <c r="BH1031" s="208"/>
      <c r="BI1031" s="208"/>
      <c r="BJ1031" s="208"/>
      <c r="BK1031" s="208"/>
      <c r="BL1031" s="208"/>
      <c r="BM1031" s="209">
        <v>67</v>
      </c>
    </row>
    <row r="1032" spans="1:65">
      <c r="A1032" s="30"/>
      <c r="B1032" s="19">
        <v>1</v>
      </c>
      <c r="C1032" s="9">
        <v>6</v>
      </c>
      <c r="D1032" s="212">
        <v>95</v>
      </c>
      <c r="E1032" s="211">
        <v>111</v>
      </c>
      <c r="F1032" s="211">
        <v>102</v>
      </c>
      <c r="G1032" s="211">
        <v>105.77736991458083</v>
      </c>
      <c r="H1032" s="211">
        <v>107</v>
      </c>
      <c r="I1032" s="211">
        <v>114</v>
      </c>
      <c r="J1032" s="211">
        <v>113</v>
      </c>
      <c r="K1032" s="211">
        <v>106</v>
      </c>
      <c r="L1032" s="211">
        <v>109</v>
      </c>
      <c r="M1032" s="211">
        <v>109</v>
      </c>
      <c r="N1032" s="211">
        <v>107</v>
      </c>
      <c r="O1032" s="211">
        <v>111</v>
      </c>
      <c r="P1032" s="211">
        <v>108</v>
      </c>
      <c r="Q1032" s="211">
        <v>107</v>
      </c>
      <c r="R1032" s="211">
        <v>108</v>
      </c>
      <c r="S1032" s="211">
        <v>108</v>
      </c>
      <c r="T1032" s="211">
        <v>106.81568390618384</v>
      </c>
      <c r="U1032" s="211">
        <v>111</v>
      </c>
      <c r="V1032" s="211">
        <v>101</v>
      </c>
      <c r="W1032" s="211">
        <v>109</v>
      </c>
      <c r="X1032" s="211">
        <v>105</v>
      </c>
      <c r="Y1032" s="211">
        <v>106.06027075569617</v>
      </c>
      <c r="Z1032" s="211">
        <v>103.83333333333333</v>
      </c>
      <c r="AA1032" s="211">
        <v>109</v>
      </c>
      <c r="AB1032" s="207"/>
      <c r="AC1032" s="208"/>
      <c r="AD1032" s="208"/>
      <c r="AE1032" s="208"/>
      <c r="AF1032" s="208"/>
      <c r="AG1032" s="208"/>
      <c r="AH1032" s="208"/>
      <c r="AI1032" s="208"/>
      <c r="AJ1032" s="208"/>
      <c r="AK1032" s="208"/>
      <c r="AL1032" s="208"/>
      <c r="AM1032" s="208"/>
      <c r="AN1032" s="208"/>
      <c r="AO1032" s="208"/>
      <c r="AP1032" s="208"/>
      <c r="AQ1032" s="208"/>
      <c r="AR1032" s="208"/>
      <c r="AS1032" s="208"/>
      <c r="AT1032" s="208"/>
      <c r="AU1032" s="208"/>
      <c r="AV1032" s="208"/>
      <c r="AW1032" s="208"/>
      <c r="AX1032" s="208"/>
      <c r="AY1032" s="208"/>
      <c r="AZ1032" s="208"/>
      <c r="BA1032" s="208"/>
      <c r="BB1032" s="208"/>
      <c r="BC1032" s="208"/>
      <c r="BD1032" s="208"/>
      <c r="BE1032" s="208"/>
      <c r="BF1032" s="208"/>
      <c r="BG1032" s="208"/>
      <c r="BH1032" s="208"/>
      <c r="BI1032" s="208"/>
      <c r="BJ1032" s="208"/>
      <c r="BK1032" s="208"/>
      <c r="BL1032" s="208"/>
      <c r="BM1032" s="213"/>
    </row>
    <row r="1033" spans="1:65">
      <c r="A1033" s="30"/>
      <c r="B1033" s="20" t="s">
        <v>274</v>
      </c>
      <c r="C1033" s="12"/>
      <c r="D1033" s="214">
        <v>97.5</v>
      </c>
      <c r="E1033" s="214">
        <v>110.66666666666667</v>
      </c>
      <c r="F1033" s="214">
        <v>105.5</v>
      </c>
      <c r="G1033" s="214">
        <v>109.47365171026574</v>
      </c>
      <c r="H1033" s="214">
        <v>106.16666666666667</v>
      </c>
      <c r="I1033" s="214">
        <v>112.16666666666667</v>
      </c>
      <c r="J1033" s="214">
        <v>109.66666666666667</v>
      </c>
      <c r="K1033" s="214">
        <v>104</v>
      </c>
      <c r="L1033" s="214">
        <v>108.83333333333333</v>
      </c>
      <c r="M1033" s="214">
        <v>106.33333333333333</v>
      </c>
      <c r="N1033" s="214">
        <v>105.66666666666667</v>
      </c>
      <c r="O1033" s="214">
        <v>110.33333333333333</v>
      </c>
      <c r="P1033" s="214">
        <v>109.66666666666667</v>
      </c>
      <c r="Q1033" s="214">
        <v>107.16666666666667</v>
      </c>
      <c r="R1033" s="214">
        <v>107.66666666666667</v>
      </c>
      <c r="S1033" s="214">
        <v>106.83333333333333</v>
      </c>
      <c r="T1033" s="214">
        <v>106.74452849984972</v>
      </c>
      <c r="U1033" s="214">
        <v>111.66666666666667</v>
      </c>
      <c r="V1033" s="214">
        <v>104.33333333333333</v>
      </c>
      <c r="W1033" s="214">
        <v>109</v>
      </c>
      <c r="X1033" s="214">
        <v>104.83333333333333</v>
      </c>
      <c r="Y1033" s="214">
        <v>107.64494988779471</v>
      </c>
      <c r="Z1033" s="214">
        <v>105.02080555555557</v>
      </c>
      <c r="AA1033" s="214">
        <v>106.66666666666667</v>
      </c>
      <c r="AB1033" s="207"/>
      <c r="AC1033" s="208"/>
      <c r="AD1033" s="208"/>
      <c r="AE1033" s="208"/>
      <c r="AF1033" s="208"/>
      <c r="AG1033" s="208"/>
      <c r="AH1033" s="208"/>
      <c r="AI1033" s="208"/>
      <c r="AJ1033" s="208"/>
      <c r="AK1033" s="208"/>
      <c r="AL1033" s="208"/>
      <c r="AM1033" s="208"/>
      <c r="AN1033" s="208"/>
      <c r="AO1033" s="208"/>
      <c r="AP1033" s="208"/>
      <c r="AQ1033" s="208"/>
      <c r="AR1033" s="208"/>
      <c r="AS1033" s="208"/>
      <c r="AT1033" s="208"/>
      <c r="AU1033" s="208"/>
      <c r="AV1033" s="208"/>
      <c r="AW1033" s="208"/>
      <c r="AX1033" s="208"/>
      <c r="AY1033" s="208"/>
      <c r="AZ1033" s="208"/>
      <c r="BA1033" s="208"/>
      <c r="BB1033" s="208"/>
      <c r="BC1033" s="208"/>
      <c r="BD1033" s="208"/>
      <c r="BE1033" s="208"/>
      <c r="BF1033" s="208"/>
      <c r="BG1033" s="208"/>
      <c r="BH1033" s="208"/>
      <c r="BI1033" s="208"/>
      <c r="BJ1033" s="208"/>
      <c r="BK1033" s="208"/>
      <c r="BL1033" s="208"/>
      <c r="BM1033" s="213"/>
    </row>
    <row r="1034" spans="1:65">
      <c r="A1034" s="30"/>
      <c r="B1034" s="3" t="s">
        <v>275</v>
      </c>
      <c r="C1034" s="29"/>
      <c r="D1034" s="211">
        <v>97.5</v>
      </c>
      <c r="E1034" s="211">
        <v>110.5</v>
      </c>
      <c r="F1034" s="211">
        <v>106.5</v>
      </c>
      <c r="G1034" s="211">
        <v>109.07006489071348</v>
      </c>
      <c r="H1034" s="211">
        <v>106.5</v>
      </c>
      <c r="I1034" s="211">
        <v>113</v>
      </c>
      <c r="J1034" s="211">
        <v>110</v>
      </c>
      <c r="K1034" s="211">
        <v>104</v>
      </c>
      <c r="L1034" s="211">
        <v>109.5</v>
      </c>
      <c r="M1034" s="211">
        <v>106</v>
      </c>
      <c r="N1034" s="211">
        <v>105.5</v>
      </c>
      <c r="O1034" s="211">
        <v>110.5</v>
      </c>
      <c r="P1034" s="211">
        <v>109.5</v>
      </c>
      <c r="Q1034" s="211">
        <v>107.5</v>
      </c>
      <c r="R1034" s="211">
        <v>108</v>
      </c>
      <c r="S1034" s="211">
        <v>106.5</v>
      </c>
      <c r="T1034" s="211">
        <v>106.74745688985438</v>
      </c>
      <c r="U1034" s="211">
        <v>112</v>
      </c>
      <c r="V1034" s="211">
        <v>105</v>
      </c>
      <c r="W1034" s="211">
        <v>109</v>
      </c>
      <c r="X1034" s="211">
        <v>105</v>
      </c>
      <c r="Y1034" s="211">
        <v>107.27918342845309</v>
      </c>
      <c r="Z1034" s="211">
        <v>105.66705</v>
      </c>
      <c r="AA1034" s="211">
        <v>106.5</v>
      </c>
      <c r="AB1034" s="207"/>
      <c r="AC1034" s="208"/>
      <c r="AD1034" s="208"/>
      <c r="AE1034" s="208"/>
      <c r="AF1034" s="208"/>
      <c r="AG1034" s="208"/>
      <c r="AH1034" s="208"/>
      <c r="AI1034" s="208"/>
      <c r="AJ1034" s="208"/>
      <c r="AK1034" s="208"/>
      <c r="AL1034" s="208"/>
      <c r="AM1034" s="208"/>
      <c r="AN1034" s="208"/>
      <c r="AO1034" s="208"/>
      <c r="AP1034" s="208"/>
      <c r="AQ1034" s="208"/>
      <c r="AR1034" s="208"/>
      <c r="AS1034" s="208"/>
      <c r="AT1034" s="208"/>
      <c r="AU1034" s="208"/>
      <c r="AV1034" s="208"/>
      <c r="AW1034" s="208"/>
      <c r="AX1034" s="208"/>
      <c r="AY1034" s="208"/>
      <c r="AZ1034" s="208"/>
      <c r="BA1034" s="208"/>
      <c r="BB1034" s="208"/>
      <c r="BC1034" s="208"/>
      <c r="BD1034" s="208"/>
      <c r="BE1034" s="208"/>
      <c r="BF1034" s="208"/>
      <c r="BG1034" s="208"/>
      <c r="BH1034" s="208"/>
      <c r="BI1034" s="208"/>
      <c r="BJ1034" s="208"/>
      <c r="BK1034" s="208"/>
      <c r="BL1034" s="208"/>
      <c r="BM1034" s="213"/>
    </row>
    <row r="1035" spans="1:65">
      <c r="A1035" s="30"/>
      <c r="B1035" s="3" t="s">
        <v>276</v>
      </c>
      <c r="C1035" s="29"/>
      <c r="D1035" s="211">
        <v>3.6193922141707713</v>
      </c>
      <c r="E1035" s="211">
        <v>2.0655911179772888</v>
      </c>
      <c r="F1035" s="211">
        <v>3.3911649915626341</v>
      </c>
      <c r="G1035" s="211">
        <v>2.6477675986381426</v>
      </c>
      <c r="H1035" s="211">
        <v>1.4719601443879744</v>
      </c>
      <c r="I1035" s="211">
        <v>2.857738033247041</v>
      </c>
      <c r="J1035" s="211">
        <v>4.1311822359545785</v>
      </c>
      <c r="K1035" s="211">
        <v>1.8973665961010275</v>
      </c>
      <c r="L1035" s="211">
        <v>1.9407902170679516</v>
      </c>
      <c r="M1035" s="211">
        <v>1.6329931618554521</v>
      </c>
      <c r="N1035" s="211">
        <v>1.2110601416389966</v>
      </c>
      <c r="O1035" s="211">
        <v>1.2110601416389968</v>
      </c>
      <c r="P1035" s="211">
        <v>1.6329931618554521</v>
      </c>
      <c r="Q1035" s="211">
        <v>2.9944392908634274</v>
      </c>
      <c r="R1035" s="211">
        <v>1.8618986725025253</v>
      </c>
      <c r="S1035" s="211">
        <v>2.9268868558020253</v>
      </c>
      <c r="T1035" s="211">
        <v>0.28769826766982198</v>
      </c>
      <c r="U1035" s="211">
        <v>0.51639777949432231</v>
      </c>
      <c r="V1035" s="211">
        <v>2.3380903889000244</v>
      </c>
      <c r="W1035" s="211">
        <v>0.89442719099991586</v>
      </c>
      <c r="X1035" s="211">
        <v>0.98319208025017513</v>
      </c>
      <c r="Y1035" s="211">
        <v>1.4811444685201074</v>
      </c>
      <c r="Z1035" s="211">
        <v>1.8746177986063881</v>
      </c>
      <c r="AA1035" s="211">
        <v>1.3662601021279464</v>
      </c>
      <c r="AB1035" s="207"/>
      <c r="AC1035" s="208"/>
      <c r="AD1035" s="208"/>
      <c r="AE1035" s="208"/>
      <c r="AF1035" s="208"/>
      <c r="AG1035" s="208"/>
      <c r="AH1035" s="208"/>
      <c r="AI1035" s="208"/>
      <c r="AJ1035" s="208"/>
      <c r="AK1035" s="208"/>
      <c r="AL1035" s="208"/>
      <c r="AM1035" s="208"/>
      <c r="AN1035" s="208"/>
      <c r="AO1035" s="208"/>
      <c r="AP1035" s="208"/>
      <c r="AQ1035" s="208"/>
      <c r="AR1035" s="208"/>
      <c r="AS1035" s="208"/>
      <c r="AT1035" s="208"/>
      <c r="AU1035" s="208"/>
      <c r="AV1035" s="208"/>
      <c r="AW1035" s="208"/>
      <c r="AX1035" s="208"/>
      <c r="AY1035" s="208"/>
      <c r="AZ1035" s="208"/>
      <c r="BA1035" s="208"/>
      <c r="BB1035" s="208"/>
      <c r="BC1035" s="208"/>
      <c r="BD1035" s="208"/>
      <c r="BE1035" s="208"/>
      <c r="BF1035" s="208"/>
      <c r="BG1035" s="208"/>
      <c r="BH1035" s="208"/>
      <c r="BI1035" s="208"/>
      <c r="BJ1035" s="208"/>
      <c r="BK1035" s="208"/>
      <c r="BL1035" s="208"/>
      <c r="BM1035" s="213"/>
    </row>
    <row r="1036" spans="1:65">
      <c r="A1036" s="30"/>
      <c r="B1036" s="3" t="s">
        <v>86</v>
      </c>
      <c r="C1036" s="29"/>
      <c r="D1036" s="13">
        <v>3.7121971427392528E-2</v>
      </c>
      <c r="E1036" s="13">
        <v>1.866497998172249E-2</v>
      </c>
      <c r="F1036" s="13">
        <v>3.2143743995854353E-2</v>
      </c>
      <c r="G1036" s="13">
        <v>2.4186345821785096E-2</v>
      </c>
      <c r="H1036" s="13">
        <v>1.3864616744627701E-2</v>
      </c>
      <c r="I1036" s="13">
        <v>2.547760505123662E-2</v>
      </c>
      <c r="J1036" s="13">
        <v>3.7670354735148133E-2</v>
      </c>
      <c r="K1036" s="13">
        <v>1.8243909577894495E-2</v>
      </c>
      <c r="L1036" s="13">
        <v>1.7832681933243048E-2</v>
      </c>
      <c r="M1036" s="13">
        <v>1.5357302462590459E-2</v>
      </c>
      <c r="N1036" s="13">
        <v>1.1461136987119841E-2</v>
      </c>
      <c r="O1036" s="13">
        <v>1.0976375906093627E-2</v>
      </c>
      <c r="P1036" s="13">
        <v>1.4890515153697131E-2</v>
      </c>
      <c r="Q1036" s="13">
        <v>2.7941890739005541E-2</v>
      </c>
      <c r="R1036" s="13">
        <v>1.7293176524791256E-2</v>
      </c>
      <c r="S1036" s="13">
        <v>2.7396756840580582E-2</v>
      </c>
      <c r="T1036" s="13">
        <v>2.6952038827004329E-3</v>
      </c>
      <c r="U1036" s="13">
        <v>4.6244577268148264E-3</v>
      </c>
      <c r="V1036" s="13">
        <v>2.2409812034185538E-2</v>
      </c>
      <c r="W1036" s="13">
        <v>8.2057540458707872E-3</v>
      </c>
      <c r="X1036" s="13">
        <v>9.3786207972989689E-3</v>
      </c>
      <c r="Y1036" s="13">
        <v>1.3759535120449218E-2</v>
      </c>
      <c r="Z1036" s="13">
        <v>1.7849965906181542E-2</v>
      </c>
      <c r="AA1036" s="13">
        <v>1.2808688457449497E-2</v>
      </c>
      <c r="AB1036" s="146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30"/>
      <c r="B1037" s="3" t="s">
        <v>277</v>
      </c>
      <c r="C1037" s="29"/>
      <c r="D1037" s="13">
        <v>-9.4323840595700537E-2</v>
      </c>
      <c r="E1037" s="13">
        <v>2.7981145033256327E-2</v>
      </c>
      <c r="F1037" s="13">
        <v>-2.0011950593296413E-2</v>
      </c>
      <c r="G1037" s="13">
        <v>1.6899245506845073E-2</v>
      </c>
      <c r="H1037" s="13">
        <v>-1.3819293093096041E-2</v>
      </c>
      <c r="I1037" s="13">
        <v>4.1914624408706969E-2</v>
      </c>
      <c r="J1037" s="13">
        <v>1.8692158782955826E-2</v>
      </c>
      <c r="K1037" s="13">
        <v>-3.3945429968747165E-2</v>
      </c>
      <c r="L1037" s="13">
        <v>1.0951336907705223E-2</v>
      </c>
      <c r="M1037" s="13">
        <v>-1.2271128718046032E-2</v>
      </c>
      <c r="N1037" s="13">
        <v>-1.8463786218246292E-2</v>
      </c>
      <c r="O1037" s="13">
        <v>2.4884816283156086E-2</v>
      </c>
      <c r="P1037" s="13">
        <v>1.8692158782955826E-2</v>
      </c>
      <c r="Q1037" s="13">
        <v>-4.5303068427955395E-3</v>
      </c>
      <c r="R1037" s="13">
        <v>1.1418628235482231E-4</v>
      </c>
      <c r="S1037" s="13">
        <v>-7.6266355928957807E-3</v>
      </c>
      <c r="T1037" s="13">
        <v>-8.4515424700852826E-3</v>
      </c>
      <c r="U1037" s="13">
        <v>3.7270131283556829E-2</v>
      </c>
      <c r="V1037" s="13">
        <v>-3.0849101218647035E-2</v>
      </c>
      <c r="W1037" s="13">
        <v>1.2499501282755343E-2</v>
      </c>
      <c r="X1037" s="13">
        <v>-2.6204608093496784E-2</v>
      </c>
      <c r="Y1037" s="13">
        <v>-8.7540577987765822E-5</v>
      </c>
      <c r="Z1037" s="13">
        <v>-2.4463181198961181E-2</v>
      </c>
      <c r="AA1037" s="13">
        <v>-9.1747999679457903E-3</v>
      </c>
      <c r="AB1037" s="146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30"/>
      <c r="B1038" s="46" t="s">
        <v>278</v>
      </c>
      <c r="C1038" s="47"/>
      <c r="D1038" s="45">
        <v>3.22</v>
      </c>
      <c r="E1038" s="45">
        <v>1.24</v>
      </c>
      <c r="F1038" s="45">
        <v>0.51</v>
      </c>
      <c r="G1038" s="45">
        <v>0.84</v>
      </c>
      <c r="H1038" s="45">
        <v>0.28000000000000003</v>
      </c>
      <c r="I1038" s="45">
        <v>1.75</v>
      </c>
      <c r="J1038" s="45">
        <v>0.9</v>
      </c>
      <c r="K1038" s="45">
        <v>1.02</v>
      </c>
      <c r="L1038" s="45">
        <v>0.62</v>
      </c>
      <c r="M1038" s="45">
        <v>0.23</v>
      </c>
      <c r="N1038" s="45">
        <v>0.45</v>
      </c>
      <c r="O1038" s="45">
        <v>1.1299999999999999</v>
      </c>
      <c r="P1038" s="45">
        <v>0.9</v>
      </c>
      <c r="Q1038" s="45">
        <v>0.06</v>
      </c>
      <c r="R1038" s="45">
        <v>0.23</v>
      </c>
      <c r="S1038" s="45">
        <v>0.06</v>
      </c>
      <c r="T1038" s="45">
        <v>0.09</v>
      </c>
      <c r="U1038" s="45">
        <v>1.58</v>
      </c>
      <c r="V1038" s="45">
        <v>0.9</v>
      </c>
      <c r="W1038" s="45">
        <v>0.68</v>
      </c>
      <c r="X1038" s="45">
        <v>0.73</v>
      </c>
      <c r="Y1038" s="45">
        <v>0.22</v>
      </c>
      <c r="Z1038" s="45">
        <v>0.67</v>
      </c>
      <c r="AA1038" s="45">
        <v>0.11</v>
      </c>
      <c r="AB1038" s="146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B1039" s="31"/>
      <c r="C1039" s="20"/>
      <c r="D1039" s="20"/>
      <c r="E1039" s="20"/>
      <c r="F1039" s="20"/>
      <c r="G1039" s="20"/>
      <c r="H1039" s="20"/>
      <c r="I1039" s="20"/>
      <c r="J1039" s="20"/>
      <c r="K1039" s="20"/>
      <c r="L1039" s="20"/>
      <c r="M1039" s="20"/>
      <c r="N1039" s="20"/>
      <c r="O1039" s="20"/>
      <c r="P1039" s="20"/>
      <c r="Q1039" s="20"/>
      <c r="R1039" s="20"/>
      <c r="S1039" s="20"/>
      <c r="T1039" s="20"/>
      <c r="U1039" s="20"/>
      <c r="V1039" s="20"/>
      <c r="W1039" s="20"/>
      <c r="X1039" s="20"/>
      <c r="Y1039" s="20"/>
      <c r="Z1039" s="20"/>
      <c r="AA1039" s="20"/>
      <c r="BM1039" s="55"/>
    </row>
    <row r="1040" spans="1:65" ht="15">
      <c r="B1040" s="8" t="s">
        <v>571</v>
      </c>
      <c r="BM1040" s="28" t="s">
        <v>66</v>
      </c>
    </row>
    <row r="1041" spans="1:65" ht="15">
      <c r="A1041" s="25" t="s">
        <v>35</v>
      </c>
      <c r="B1041" s="18" t="s">
        <v>110</v>
      </c>
      <c r="C1041" s="15" t="s">
        <v>111</v>
      </c>
      <c r="D1041" s="16" t="s">
        <v>237</v>
      </c>
      <c r="E1041" s="17" t="s">
        <v>237</v>
      </c>
      <c r="F1041" s="17" t="s">
        <v>237</v>
      </c>
      <c r="G1041" s="17" t="s">
        <v>237</v>
      </c>
      <c r="H1041" s="17" t="s">
        <v>237</v>
      </c>
      <c r="I1041" s="17" t="s">
        <v>237</v>
      </c>
      <c r="J1041" s="17" t="s">
        <v>237</v>
      </c>
      <c r="K1041" s="17" t="s">
        <v>237</v>
      </c>
      <c r="L1041" s="17" t="s">
        <v>237</v>
      </c>
      <c r="M1041" s="17" t="s">
        <v>237</v>
      </c>
      <c r="N1041" s="17" t="s">
        <v>237</v>
      </c>
      <c r="O1041" s="17" t="s">
        <v>237</v>
      </c>
      <c r="P1041" s="17" t="s">
        <v>237</v>
      </c>
      <c r="Q1041" s="17" t="s">
        <v>237</v>
      </c>
      <c r="R1041" s="17" t="s">
        <v>237</v>
      </c>
      <c r="S1041" s="17" t="s">
        <v>237</v>
      </c>
      <c r="T1041" s="17" t="s">
        <v>237</v>
      </c>
      <c r="U1041" s="17" t="s">
        <v>237</v>
      </c>
      <c r="V1041" s="17" t="s">
        <v>237</v>
      </c>
      <c r="W1041" s="17" t="s">
        <v>237</v>
      </c>
      <c r="X1041" s="17" t="s">
        <v>237</v>
      </c>
      <c r="Y1041" s="17" t="s">
        <v>237</v>
      </c>
      <c r="Z1041" s="146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>
        <v>1</v>
      </c>
    </row>
    <row r="1042" spans="1:65">
      <c r="A1042" s="30"/>
      <c r="B1042" s="19" t="s">
        <v>238</v>
      </c>
      <c r="C1042" s="9" t="s">
        <v>238</v>
      </c>
      <c r="D1042" s="144" t="s">
        <v>240</v>
      </c>
      <c r="E1042" s="145" t="s">
        <v>241</v>
      </c>
      <c r="F1042" s="145" t="s">
        <v>242</v>
      </c>
      <c r="G1042" s="145" t="s">
        <v>243</v>
      </c>
      <c r="H1042" s="145" t="s">
        <v>244</v>
      </c>
      <c r="I1042" s="145" t="s">
        <v>245</v>
      </c>
      <c r="J1042" s="145" t="s">
        <v>246</v>
      </c>
      <c r="K1042" s="145" t="s">
        <v>247</v>
      </c>
      <c r="L1042" s="145" t="s">
        <v>248</v>
      </c>
      <c r="M1042" s="145" t="s">
        <v>249</v>
      </c>
      <c r="N1042" s="145" t="s">
        <v>250</v>
      </c>
      <c r="O1042" s="145" t="s">
        <v>251</v>
      </c>
      <c r="P1042" s="145" t="s">
        <v>252</v>
      </c>
      <c r="Q1042" s="145" t="s">
        <v>253</v>
      </c>
      <c r="R1042" s="145" t="s">
        <v>254</v>
      </c>
      <c r="S1042" s="145" t="s">
        <v>255</v>
      </c>
      <c r="T1042" s="145" t="s">
        <v>257</v>
      </c>
      <c r="U1042" s="145" t="s">
        <v>258</v>
      </c>
      <c r="V1042" s="145" t="s">
        <v>259</v>
      </c>
      <c r="W1042" s="145" t="s">
        <v>260</v>
      </c>
      <c r="X1042" s="145" t="s">
        <v>261</v>
      </c>
      <c r="Y1042" s="145" t="s">
        <v>267</v>
      </c>
      <c r="Z1042" s="146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 t="s">
        <v>3</v>
      </c>
    </row>
    <row r="1043" spans="1:65">
      <c r="A1043" s="30"/>
      <c r="B1043" s="19"/>
      <c r="C1043" s="9"/>
      <c r="D1043" s="10" t="s">
        <v>318</v>
      </c>
      <c r="E1043" s="11" t="s">
        <v>318</v>
      </c>
      <c r="F1043" s="11" t="s">
        <v>319</v>
      </c>
      <c r="G1043" s="11" t="s">
        <v>115</v>
      </c>
      <c r="H1043" s="11" t="s">
        <v>319</v>
      </c>
      <c r="I1043" s="11" t="s">
        <v>319</v>
      </c>
      <c r="J1043" s="11" t="s">
        <v>319</v>
      </c>
      <c r="K1043" s="11" t="s">
        <v>318</v>
      </c>
      <c r="L1043" s="11" t="s">
        <v>319</v>
      </c>
      <c r="M1043" s="11" t="s">
        <v>318</v>
      </c>
      <c r="N1043" s="11" t="s">
        <v>318</v>
      </c>
      <c r="O1043" s="11" t="s">
        <v>319</v>
      </c>
      <c r="P1043" s="11" t="s">
        <v>319</v>
      </c>
      <c r="Q1043" s="11" t="s">
        <v>319</v>
      </c>
      <c r="R1043" s="11" t="s">
        <v>318</v>
      </c>
      <c r="S1043" s="11" t="s">
        <v>318</v>
      </c>
      <c r="T1043" s="11" t="s">
        <v>318</v>
      </c>
      <c r="U1043" s="11" t="s">
        <v>318</v>
      </c>
      <c r="V1043" s="11" t="s">
        <v>319</v>
      </c>
      <c r="W1043" s="11" t="s">
        <v>318</v>
      </c>
      <c r="X1043" s="11" t="s">
        <v>319</v>
      </c>
      <c r="Y1043" s="11" t="s">
        <v>318</v>
      </c>
      <c r="Z1043" s="146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2</v>
      </c>
    </row>
    <row r="1044" spans="1:65">
      <c r="A1044" s="30"/>
      <c r="B1044" s="19"/>
      <c r="C1044" s="9"/>
      <c r="D1044" s="26"/>
      <c r="E1044" s="26"/>
      <c r="F1044" s="26"/>
      <c r="G1044" s="26"/>
      <c r="H1044" s="26"/>
      <c r="I1044" s="26"/>
      <c r="J1044" s="26"/>
      <c r="K1044" s="26"/>
      <c r="L1044" s="26"/>
      <c r="M1044" s="26"/>
      <c r="N1044" s="26"/>
      <c r="O1044" s="26"/>
      <c r="P1044" s="26"/>
      <c r="Q1044" s="26"/>
      <c r="R1044" s="26"/>
      <c r="S1044" s="26"/>
      <c r="T1044" s="26"/>
      <c r="U1044" s="26"/>
      <c r="V1044" s="26"/>
      <c r="W1044" s="26"/>
      <c r="X1044" s="26"/>
      <c r="Y1044" s="26"/>
      <c r="Z1044" s="146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3</v>
      </c>
    </row>
    <row r="1045" spans="1:65">
      <c r="A1045" s="30"/>
      <c r="B1045" s="18">
        <v>1</v>
      </c>
      <c r="C1045" s="14">
        <v>1</v>
      </c>
      <c r="D1045" s="147">
        <v>0.3</v>
      </c>
      <c r="E1045" s="22">
        <v>2.8</v>
      </c>
      <c r="F1045" s="22">
        <v>2.7</v>
      </c>
      <c r="G1045" s="141">
        <v>1.5744269648358131</v>
      </c>
      <c r="H1045" s="22">
        <v>2.9</v>
      </c>
      <c r="I1045" s="22">
        <v>3</v>
      </c>
      <c r="J1045" s="141">
        <v>4.3</v>
      </c>
      <c r="K1045" s="22">
        <v>3</v>
      </c>
      <c r="L1045" s="22">
        <v>2.6</v>
      </c>
      <c r="M1045" s="22">
        <v>2.9</v>
      </c>
      <c r="N1045" s="22">
        <v>2.8</v>
      </c>
      <c r="O1045" s="22">
        <v>2.8</v>
      </c>
      <c r="P1045" s="22">
        <v>3.2</v>
      </c>
      <c r="Q1045" s="141">
        <v>1.9</v>
      </c>
      <c r="R1045" s="22">
        <v>2.9</v>
      </c>
      <c r="S1045" s="22">
        <v>2.7</v>
      </c>
      <c r="T1045" s="22">
        <v>2.46</v>
      </c>
      <c r="U1045" s="22">
        <v>2.4</v>
      </c>
      <c r="V1045" s="141">
        <v>3.4</v>
      </c>
      <c r="W1045" s="22">
        <v>2.7</v>
      </c>
      <c r="X1045" s="22">
        <v>2.602171182075665</v>
      </c>
      <c r="Y1045" s="22">
        <v>2.7</v>
      </c>
      <c r="Z1045" s="146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1</v>
      </c>
    </row>
    <row r="1046" spans="1:65">
      <c r="A1046" s="30"/>
      <c r="B1046" s="19">
        <v>1</v>
      </c>
      <c r="C1046" s="9">
        <v>2</v>
      </c>
      <c r="D1046" s="11">
        <v>2.2000000000000002</v>
      </c>
      <c r="E1046" s="11">
        <v>2.2999999999999998</v>
      </c>
      <c r="F1046" s="11">
        <v>2.7</v>
      </c>
      <c r="G1046" s="142">
        <v>1.5109489919460817</v>
      </c>
      <c r="H1046" s="11">
        <v>3</v>
      </c>
      <c r="I1046" s="11">
        <v>2.7</v>
      </c>
      <c r="J1046" s="142">
        <v>5.4</v>
      </c>
      <c r="K1046" s="11">
        <v>2.5</v>
      </c>
      <c r="L1046" s="11">
        <v>2.7</v>
      </c>
      <c r="M1046" s="11">
        <v>2.8</v>
      </c>
      <c r="N1046" s="11">
        <v>2.7</v>
      </c>
      <c r="O1046" s="11">
        <v>2.7</v>
      </c>
      <c r="P1046" s="11">
        <v>2.9</v>
      </c>
      <c r="Q1046" s="142">
        <v>1.9</v>
      </c>
      <c r="R1046" s="11">
        <v>2.8</v>
      </c>
      <c r="S1046" s="11">
        <v>2.7</v>
      </c>
      <c r="T1046" s="11">
        <v>2.63</v>
      </c>
      <c r="U1046" s="11">
        <v>2.4</v>
      </c>
      <c r="V1046" s="142">
        <v>3.5</v>
      </c>
      <c r="W1046" s="11">
        <v>2.6</v>
      </c>
      <c r="X1046" s="11">
        <v>2.6279123256609398</v>
      </c>
      <c r="Y1046" s="11">
        <v>2.7</v>
      </c>
      <c r="Z1046" s="146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31</v>
      </c>
    </row>
    <row r="1047" spans="1:65">
      <c r="A1047" s="30"/>
      <c r="B1047" s="19">
        <v>1</v>
      </c>
      <c r="C1047" s="9">
        <v>3</v>
      </c>
      <c r="D1047" s="11">
        <v>2.7</v>
      </c>
      <c r="E1047" s="11">
        <v>2.2000000000000002</v>
      </c>
      <c r="F1047" s="11">
        <v>2.7</v>
      </c>
      <c r="G1047" s="142">
        <v>1.301158913279415</v>
      </c>
      <c r="H1047" s="11">
        <v>2.9</v>
      </c>
      <c r="I1047" s="11">
        <v>2.9</v>
      </c>
      <c r="J1047" s="142">
        <v>4.4000000000000004</v>
      </c>
      <c r="K1047" s="11">
        <v>2.6</v>
      </c>
      <c r="L1047" s="11">
        <v>2.7</v>
      </c>
      <c r="M1047" s="11">
        <v>2.8</v>
      </c>
      <c r="N1047" s="148">
        <v>4.7</v>
      </c>
      <c r="O1047" s="11">
        <v>2.8</v>
      </c>
      <c r="P1047" s="11">
        <v>2.6</v>
      </c>
      <c r="Q1047" s="142">
        <v>1.9</v>
      </c>
      <c r="R1047" s="11">
        <v>2.8</v>
      </c>
      <c r="S1047" s="11">
        <v>2.6</v>
      </c>
      <c r="T1047" s="11">
        <v>2.68</v>
      </c>
      <c r="U1047" s="11">
        <v>2.2999999999999998</v>
      </c>
      <c r="V1047" s="142">
        <v>3.8</v>
      </c>
      <c r="W1047" s="11">
        <v>2.6</v>
      </c>
      <c r="X1047" s="11">
        <v>2.5017907980975718</v>
      </c>
      <c r="Y1047" s="11">
        <v>2.5</v>
      </c>
      <c r="Z1047" s="146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16</v>
      </c>
    </row>
    <row r="1048" spans="1:65">
      <c r="A1048" s="30"/>
      <c r="B1048" s="19">
        <v>1</v>
      </c>
      <c r="C1048" s="9">
        <v>4</v>
      </c>
      <c r="D1048" s="11">
        <v>2.6</v>
      </c>
      <c r="E1048" s="11">
        <v>2.8</v>
      </c>
      <c r="F1048" s="11">
        <v>2.6</v>
      </c>
      <c r="G1048" s="142">
        <v>1.8527900722794148</v>
      </c>
      <c r="H1048" s="11">
        <v>2.8</v>
      </c>
      <c r="I1048" s="11">
        <v>3.1</v>
      </c>
      <c r="J1048" s="142">
        <v>5.7</v>
      </c>
      <c r="K1048" s="11">
        <v>2.7</v>
      </c>
      <c r="L1048" s="11">
        <v>2.8</v>
      </c>
      <c r="M1048" s="11">
        <v>2.8</v>
      </c>
      <c r="N1048" s="148">
        <v>3.4</v>
      </c>
      <c r="O1048" s="11">
        <v>3</v>
      </c>
      <c r="P1048" s="11">
        <v>2.8</v>
      </c>
      <c r="Q1048" s="142">
        <v>1.9</v>
      </c>
      <c r="R1048" s="11">
        <v>2.6</v>
      </c>
      <c r="S1048" s="11">
        <v>2.7</v>
      </c>
      <c r="T1048" s="11">
        <v>2.62</v>
      </c>
      <c r="U1048" s="11">
        <v>2.2000000000000002</v>
      </c>
      <c r="V1048" s="142">
        <v>3.3</v>
      </c>
      <c r="W1048" s="11">
        <v>2.6</v>
      </c>
      <c r="X1048" s="11">
        <v>2.6195015948756302</v>
      </c>
      <c r="Y1048" s="11">
        <v>2.8</v>
      </c>
      <c r="Z1048" s="146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2.6769748508215963</v>
      </c>
    </row>
    <row r="1049" spans="1:65">
      <c r="A1049" s="30"/>
      <c r="B1049" s="19">
        <v>1</v>
      </c>
      <c r="C1049" s="9">
        <v>5</v>
      </c>
      <c r="D1049" s="11">
        <v>2.5</v>
      </c>
      <c r="E1049" s="11">
        <v>2.2000000000000002</v>
      </c>
      <c r="F1049" s="11">
        <v>2.6</v>
      </c>
      <c r="G1049" s="142">
        <v>1.3952089682794149</v>
      </c>
      <c r="H1049" s="11">
        <v>2.9</v>
      </c>
      <c r="I1049" s="11">
        <v>2.8</v>
      </c>
      <c r="J1049" s="142">
        <v>4.4000000000000004</v>
      </c>
      <c r="K1049" s="11">
        <v>2.7</v>
      </c>
      <c r="L1049" s="11">
        <v>2.7</v>
      </c>
      <c r="M1049" s="11">
        <v>2.7</v>
      </c>
      <c r="N1049" s="11">
        <v>2.9</v>
      </c>
      <c r="O1049" s="11">
        <v>2.9</v>
      </c>
      <c r="P1049" s="11">
        <v>2.5</v>
      </c>
      <c r="Q1049" s="142">
        <v>2.1</v>
      </c>
      <c r="R1049" s="11">
        <v>2.8</v>
      </c>
      <c r="S1049" s="11">
        <v>2.7</v>
      </c>
      <c r="T1049" s="11">
        <v>2.5</v>
      </c>
      <c r="U1049" s="11">
        <v>2.4</v>
      </c>
      <c r="V1049" s="142">
        <v>4</v>
      </c>
      <c r="W1049" s="11">
        <v>2.7</v>
      </c>
      <c r="X1049" s="11">
        <v>2.5904340002398962</v>
      </c>
      <c r="Y1049" s="11">
        <v>2.5</v>
      </c>
      <c r="Z1049" s="146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68</v>
      </c>
    </row>
    <row r="1050" spans="1:65">
      <c r="A1050" s="30"/>
      <c r="B1050" s="19">
        <v>1</v>
      </c>
      <c r="C1050" s="9">
        <v>6</v>
      </c>
      <c r="D1050" s="11">
        <v>2.4</v>
      </c>
      <c r="E1050" s="11">
        <v>2.2999999999999998</v>
      </c>
      <c r="F1050" s="11">
        <v>2.7</v>
      </c>
      <c r="G1050" s="142">
        <v>1.9150842661815428</v>
      </c>
      <c r="H1050" s="148">
        <v>3.2</v>
      </c>
      <c r="I1050" s="11">
        <v>2.9</v>
      </c>
      <c r="J1050" s="142">
        <v>6</v>
      </c>
      <c r="K1050" s="11">
        <v>2.4</v>
      </c>
      <c r="L1050" s="11">
        <v>2.5</v>
      </c>
      <c r="M1050" s="148">
        <v>3.2</v>
      </c>
      <c r="N1050" s="11">
        <v>2.9</v>
      </c>
      <c r="O1050" s="11">
        <v>2.7</v>
      </c>
      <c r="P1050" s="11">
        <v>2.7</v>
      </c>
      <c r="Q1050" s="148">
        <v>2.2000000000000002</v>
      </c>
      <c r="R1050" s="11">
        <v>2.9</v>
      </c>
      <c r="S1050" s="148">
        <v>3.3</v>
      </c>
      <c r="T1050" s="11">
        <v>2.5499999999999998</v>
      </c>
      <c r="U1050" s="11">
        <v>2.2999999999999998</v>
      </c>
      <c r="V1050" s="142">
        <v>3.3</v>
      </c>
      <c r="W1050" s="148">
        <v>3.7</v>
      </c>
      <c r="X1050" s="11">
        <v>2.4814739877827883</v>
      </c>
      <c r="Y1050" s="11">
        <v>2.8</v>
      </c>
      <c r="Z1050" s="146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30"/>
      <c r="B1051" s="20" t="s">
        <v>274</v>
      </c>
      <c r="C1051" s="12"/>
      <c r="D1051" s="23">
        <v>2.1166666666666667</v>
      </c>
      <c r="E1051" s="23">
        <v>2.4333333333333336</v>
      </c>
      <c r="F1051" s="23">
        <v>2.6666666666666665</v>
      </c>
      <c r="G1051" s="23">
        <v>1.5916030294669472</v>
      </c>
      <c r="H1051" s="23">
        <v>2.9500000000000006</v>
      </c>
      <c r="I1051" s="23">
        <v>2.9</v>
      </c>
      <c r="J1051" s="23">
        <v>5.0333333333333341</v>
      </c>
      <c r="K1051" s="23">
        <v>2.65</v>
      </c>
      <c r="L1051" s="23">
        <v>2.6666666666666665</v>
      </c>
      <c r="M1051" s="23">
        <v>2.8666666666666667</v>
      </c>
      <c r="N1051" s="23">
        <v>3.2333333333333329</v>
      </c>
      <c r="O1051" s="23">
        <v>2.8166666666666669</v>
      </c>
      <c r="P1051" s="23">
        <v>2.7833333333333332</v>
      </c>
      <c r="Q1051" s="23">
        <v>1.9833333333333332</v>
      </c>
      <c r="R1051" s="23">
        <v>2.7999999999999994</v>
      </c>
      <c r="S1051" s="23">
        <v>2.7833333333333332</v>
      </c>
      <c r="T1051" s="23">
        <v>2.5733333333333337</v>
      </c>
      <c r="U1051" s="23">
        <v>2.3333333333333335</v>
      </c>
      <c r="V1051" s="23">
        <v>3.5500000000000003</v>
      </c>
      <c r="W1051" s="23">
        <v>2.8166666666666664</v>
      </c>
      <c r="X1051" s="23">
        <v>2.5705473147887488</v>
      </c>
      <c r="Y1051" s="23">
        <v>2.6666666666666665</v>
      </c>
      <c r="Z1051" s="146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30"/>
      <c r="B1052" s="3" t="s">
        <v>275</v>
      </c>
      <c r="C1052" s="29"/>
      <c r="D1052" s="11">
        <v>2.4500000000000002</v>
      </c>
      <c r="E1052" s="11">
        <v>2.2999999999999998</v>
      </c>
      <c r="F1052" s="11">
        <v>2.7</v>
      </c>
      <c r="G1052" s="11">
        <v>1.5426879783909473</v>
      </c>
      <c r="H1052" s="11">
        <v>2.9</v>
      </c>
      <c r="I1052" s="11">
        <v>2.9</v>
      </c>
      <c r="J1052" s="11">
        <v>4.9000000000000004</v>
      </c>
      <c r="K1052" s="11">
        <v>2.6500000000000004</v>
      </c>
      <c r="L1052" s="11">
        <v>2.7</v>
      </c>
      <c r="M1052" s="11">
        <v>2.8</v>
      </c>
      <c r="N1052" s="11">
        <v>2.9</v>
      </c>
      <c r="O1052" s="11">
        <v>2.8</v>
      </c>
      <c r="P1052" s="11">
        <v>2.75</v>
      </c>
      <c r="Q1052" s="11">
        <v>1.9</v>
      </c>
      <c r="R1052" s="11">
        <v>2.8</v>
      </c>
      <c r="S1052" s="11">
        <v>2.7</v>
      </c>
      <c r="T1052" s="11">
        <v>2.585</v>
      </c>
      <c r="U1052" s="11">
        <v>2.3499999999999996</v>
      </c>
      <c r="V1052" s="11">
        <v>3.45</v>
      </c>
      <c r="W1052" s="11">
        <v>2.6500000000000004</v>
      </c>
      <c r="X1052" s="11">
        <v>2.5963025911577806</v>
      </c>
      <c r="Y1052" s="11">
        <v>2.7</v>
      </c>
      <c r="Z1052" s="146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30"/>
      <c r="B1053" s="3" t="s">
        <v>276</v>
      </c>
      <c r="C1053" s="29"/>
      <c r="D1053" s="24">
        <v>0.90645830939247618</v>
      </c>
      <c r="E1053" s="24">
        <v>0.28751811537129962</v>
      </c>
      <c r="F1053" s="24">
        <v>5.1639777949432274E-2</v>
      </c>
      <c r="G1053" s="24">
        <v>0.2460029612430874</v>
      </c>
      <c r="H1053" s="24">
        <v>0.13784048752090233</v>
      </c>
      <c r="I1053" s="24">
        <v>0.1414213562373095</v>
      </c>
      <c r="J1053" s="24">
        <v>0.75542482529148114</v>
      </c>
      <c r="K1053" s="24">
        <v>0.20736441353327725</v>
      </c>
      <c r="L1053" s="24">
        <v>0.10327955589886442</v>
      </c>
      <c r="M1053" s="24">
        <v>0.17511900715418272</v>
      </c>
      <c r="N1053" s="24">
        <v>0.75806771905065773</v>
      </c>
      <c r="O1053" s="24">
        <v>0.11690451944500115</v>
      </c>
      <c r="P1053" s="24">
        <v>0.24832774042918904</v>
      </c>
      <c r="Q1053" s="24">
        <v>0.1329160135825127</v>
      </c>
      <c r="R1053" s="24">
        <v>0.10954451150103316</v>
      </c>
      <c r="S1053" s="24">
        <v>0.25625508125043411</v>
      </c>
      <c r="T1053" s="24">
        <v>8.430104783848584E-2</v>
      </c>
      <c r="U1053" s="24">
        <v>8.1649658092772526E-2</v>
      </c>
      <c r="V1053" s="24">
        <v>0.28809720581775872</v>
      </c>
      <c r="W1053" s="24">
        <v>0.43550736694879272</v>
      </c>
      <c r="X1053" s="24">
        <v>6.2840005447198477E-2</v>
      </c>
      <c r="Y1053" s="24">
        <v>0.13662601021279458</v>
      </c>
      <c r="Z1053" s="198"/>
      <c r="AA1053" s="199"/>
      <c r="AB1053" s="199"/>
      <c r="AC1053" s="199"/>
      <c r="AD1053" s="199"/>
      <c r="AE1053" s="199"/>
      <c r="AF1053" s="199"/>
      <c r="AG1053" s="199"/>
      <c r="AH1053" s="199"/>
      <c r="AI1053" s="199"/>
      <c r="AJ1053" s="199"/>
      <c r="AK1053" s="199"/>
      <c r="AL1053" s="199"/>
      <c r="AM1053" s="199"/>
      <c r="AN1053" s="199"/>
      <c r="AO1053" s="199"/>
      <c r="AP1053" s="199"/>
      <c r="AQ1053" s="199"/>
      <c r="AR1053" s="199"/>
      <c r="AS1053" s="199"/>
      <c r="AT1053" s="199"/>
      <c r="AU1053" s="199"/>
      <c r="AV1053" s="199"/>
      <c r="AW1053" s="199"/>
      <c r="AX1053" s="199"/>
      <c r="AY1053" s="199"/>
      <c r="AZ1053" s="199"/>
      <c r="BA1053" s="199"/>
      <c r="BB1053" s="199"/>
      <c r="BC1053" s="199"/>
      <c r="BD1053" s="199"/>
      <c r="BE1053" s="199"/>
      <c r="BF1053" s="199"/>
      <c r="BG1053" s="199"/>
      <c r="BH1053" s="199"/>
      <c r="BI1053" s="199"/>
      <c r="BJ1053" s="199"/>
      <c r="BK1053" s="199"/>
      <c r="BL1053" s="199"/>
      <c r="BM1053" s="56"/>
    </row>
    <row r="1054" spans="1:65">
      <c r="A1054" s="30"/>
      <c r="B1054" s="3" t="s">
        <v>86</v>
      </c>
      <c r="C1054" s="29"/>
      <c r="D1054" s="13">
        <v>0.4282480201854218</v>
      </c>
      <c r="E1054" s="13">
        <v>0.11815812960464367</v>
      </c>
      <c r="F1054" s="13">
        <v>1.9364916731037105E-2</v>
      </c>
      <c r="G1054" s="13">
        <v>0.15456301394794256</v>
      </c>
      <c r="H1054" s="13">
        <v>4.6725588990136374E-2</v>
      </c>
      <c r="I1054" s="13">
        <v>4.8765984909417075E-2</v>
      </c>
      <c r="J1054" s="13">
        <v>0.15008440237579093</v>
      </c>
      <c r="K1054" s="13">
        <v>7.8250722088029148E-2</v>
      </c>
      <c r="L1054" s="13">
        <v>3.8729833462074162E-2</v>
      </c>
      <c r="M1054" s="13">
        <v>6.1088025751459087E-2</v>
      </c>
      <c r="N1054" s="13">
        <v>0.23445393372700757</v>
      </c>
      <c r="O1054" s="13">
        <v>4.1504563116568451E-2</v>
      </c>
      <c r="P1054" s="13">
        <v>8.9219547459588877E-2</v>
      </c>
      <c r="Q1054" s="13">
        <v>6.7016477436561028E-2</v>
      </c>
      <c r="R1054" s="13">
        <v>3.9123039821797566E-2</v>
      </c>
      <c r="S1054" s="13">
        <v>9.2067693862431424E-2</v>
      </c>
      <c r="T1054" s="13">
        <v>3.2759474548634392E-2</v>
      </c>
      <c r="U1054" s="13">
        <v>3.4992710611188221E-2</v>
      </c>
      <c r="V1054" s="13">
        <v>8.1154142483875688E-2</v>
      </c>
      <c r="W1054" s="13">
        <v>0.15461800010016311</v>
      </c>
      <c r="X1054" s="13">
        <v>2.4446157861273507E-2</v>
      </c>
      <c r="Y1054" s="13">
        <v>5.1234753829797967E-2</v>
      </c>
      <c r="Z1054" s="146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30"/>
      <c r="B1055" s="3" t="s">
        <v>277</v>
      </c>
      <c r="C1055" s="29"/>
      <c r="D1055" s="13">
        <v>-0.20930648040379018</v>
      </c>
      <c r="E1055" s="13">
        <v>-9.1013749125616994E-2</v>
      </c>
      <c r="F1055" s="13">
        <v>-3.8506839732790343E-3</v>
      </c>
      <c r="G1055" s="13">
        <v>-0.40544714905391632</v>
      </c>
      <c r="H1055" s="13">
        <v>0.10199018085456046</v>
      </c>
      <c r="I1055" s="13">
        <v>8.3312381179059036E-2</v>
      </c>
      <c r="J1055" s="13">
        <v>0.88023183400043625</v>
      </c>
      <c r="K1055" s="13">
        <v>-1.0076617198445992E-2</v>
      </c>
      <c r="L1055" s="13">
        <v>-3.8506839732790343E-3</v>
      </c>
      <c r="M1055" s="13">
        <v>7.0860514728725121E-2</v>
      </c>
      <c r="N1055" s="13">
        <v>0.20783104568239907</v>
      </c>
      <c r="O1055" s="13">
        <v>5.2182715053224138E-2</v>
      </c>
      <c r="P1055" s="13">
        <v>3.9730848602890001E-2</v>
      </c>
      <c r="Q1055" s="13">
        <v>-0.25911394620512629</v>
      </c>
      <c r="R1055" s="13">
        <v>4.5956781828056847E-2</v>
      </c>
      <c r="S1055" s="13">
        <v>3.9730848602890001E-2</v>
      </c>
      <c r="T1055" s="13">
        <v>-3.8715910034214041E-2</v>
      </c>
      <c r="U1055" s="13">
        <v>-0.12836934847661907</v>
      </c>
      <c r="V1055" s="13">
        <v>0.32612377696057249</v>
      </c>
      <c r="W1055" s="13">
        <v>5.2182715053223916E-2</v>
      </c>
      <c r="X1055" s="13">
        <v>-3.975664395957379E-2</v>
      </c>
      <c r="Y1055" s="13">
        <v>-3.8506839732790343E-3</v>
      </c>
      <c r="Z1055" s="146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30"/>
      <c r="B1056" s="46" t="s">
        <v>278</v>
      </c>
      <c r="C1056" s="47"/>
      <c r="D1056" s="45">
        <v>2.68</v>
      </c>
      <c r="E1056" s="45">
        <v>1.28</v>
      </c>
      <c r="F1056" s="45">
        <v>0.26</v>
      </c>
      <c r="G1056" s="45">
        <v>4.99</v>
      </c>
      <c r="H1056" s="45">
        <v>0.99</v>
      </c>
      <c r="I1056" s="45">
        <v>0.77</v>
      </c>
      <c r="J1056" s="45">
        <v>10.17</v>
      </c>
      <c r="K1056" s="45">
        <v>0.33</v>
      </c>
      <c r="L1056" s="45">
        <v>0.26</v>
      </c>
      <c r="M1056" s="45">
        <v>0.62</v>
      </c>
      <c r="N1056" s="45">
        <v>2.2400000000000002</v>
      </c>
      <c r="O1056" s="45">
        <v>0.4</v>
      </c>
      <c r="P1056" s="45">
        <v>0.26</v>
      </c>
      <c r="Q1056" s="45">
        <v>3.27</v>
      </c>
      <c r="R1056" s="45">
        <v>0.33</v>
      </c>
      <c r="S1056" s="45">
        <v>0.26</v>
      </c>
      <c r="T1056" s="45">
        <v>0.67</v>
      </c>
      <c r="U1056" s="45">
        <v>1.73</v>
      </c>
      <c r="V1056" s="45">
        <v>3.63</v>
      </c>
      <c r="W1056" s="45">
        <v>0.4</v>
      </c>
      <c r="X1056" s="45">
        <v>0.68</v>
      </c>
      <c r="Y1056" s="45">
        <v>0.26</v>
      </c>
      <c r="Z1056" s="146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B1057" s="31"/>
      <c r="C1057" s="20"/>
      <c r="D1057" s="20"/>
      <c r="E1057" s="20"/>
      <c r="F1057" s="20"/>
      <c r="G1057" s="20"/>
      <c r="H1057" s="20"/>
      <c r="I1057" s="20"/>
      <c r="J1057" s="20"/>
      <c r="K1057" s="20"/>
      <c r="L1057" s="20"/>
      <c r="M1057" s="20"/>
      <c r="N1057" s="20"/>
      <c r="O1057" s="20"/>
      <c r="P1057" s="20"/>
      <c r="Q1057" s="20"/>
      <c r="R1057" s="20"/>
      <c r="S1057" s="20"/>
      <c r="T1057" s="20"/>
      <c r="U1057" s="20"/>
      <c r="V1057" s="20"/>
      <c r="W1057" s="20"/>
      <c r="X1057" s="20"/>
      <c r="Y1057" s="20"/>
      <c r="BM1057" s="55"/>
    </row>
    <row r="1058" spans="1:65" ht="15">
      <c r="B1058" s="8" t="s">
        <v>572</v>
      </c>
      <c r="BM1058" s="28" t="s">
        <v>66</v>
      </c>
    </row>
    <row r="1059" spans="1:65" ht="15">
      <c r="A1059" s="25" t="s">
        <v>38</v>
      </c>
      <c r="B1059" s="18" t="s">
        <v>110</v>
      </c>
      <c r="C1059" s="15" t="s">
        <v>111</v>
      </c>
      <c r="D1059" s="16" t="s">
        <v>237</v>
      </c>
      <c r="E1059" s="17" t="s">
        <v>237</v>
      </c>
      <c r="F1059" s="17" t="s">
        <v>237</v>
      </c>
      <c r="G1059" s="17" t="s">
        <v>237</v>
      </c>
      <c r="H1059" s="17" t="s">
        <v>237</v>
      </c>
      <c r="I1059" s="17" t="s">
        <v>237</v>
      </c>
      <c r="J1059" s="17" t="s">
        <v>237</v>
      </c>
      <c r="K1059" s="17" t="s">
        <v>237</v>
      </c>
      <c r="L1059" s="17" t="s">
        <v>237</v>
      </c>
      <c r="M1059" s="17" t="s">
        <v>237</v>
      </c>
      <c r="N1059" s="17" t="s">
        <v>237</v>
      </c>
      <c r="O1059" s="17" t="s">
        <v>237</v>
      </c>
      <c r="P1059" s="17" t="s">
        <v>237</v>
      </c>
      <c r="Q1059" s="17" t="s">
        <v>237</v>
      </c>
      <c r="R1059" s="17" t="s">
        <v>237</v>
      </c>
      <c r="S1059" s="17" t="s">
        <v>237</v>
      </c>
      <c r="T1059" s="17" t="s">
        <v>237</v>
      </c>
      <c r="U1059" s="17" t="s">
        <v>237</v>
      </c>
      <c r="V1059" s="17" t="s">
        <v>237</v>
      </c>
      <c r="W1059" s="17" t="s">
        <v>237</v>
      </c>
      <c r="X1059" s="17" t="s">
        <v>237</v>
      </c>
      <c r="Y1059" s="17" t="s">
        <v>237</v>
      </c>
      <c r="Z1059" s="17" t="s">
        <v>237</v>
      </c>
      <c r="AA1059" s="17" t="s">
        <v>237</v>
      </c>
      <c r="AB1059" s="146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>
        <v>1</v>
      </c>
    </row>
    <row r="1060" spans="1:65">
      <c r="A1060" s="30"/>
      <c r="B1060" s="19" t="s">
        <v>238</v>
      </c>
      <c r="C1060" s="9" t="s">
        <v>238</v>
      </c>
      <c r="D1060" s="144" t="s">
        <v>240</v>
      </c>
      <c r="E1060" s="145" t="s">
        <v>241</v>
      </c>
      <c r="F1060" s="145" t="s">
        <v>242</v>
      </c>
      <c r="G1060" s="145" t="s">
        <v>243</v>
      </c>
      <c r="H1060" s="145" t="s">
        <v>244</v>
      </c>
      <c r="I1060" s="145" t="s">
        <v>245</v>
      </c>
      <c r="J1060" s="145" t="s">
        <v>246</v>
      </c>
      <c r="K1060" s="145" t="s">
        <v>247</v>
      </c>
      <c r="L1060" s="145" t="s">
        <v>248</v>
      </c>
      <c r="M1060" s="145" t="s">
        <v>249</v>
      </c>
      <c r="N1060" s="145" t="s">
        <v>250</v>
      </c>
      <c r="O1060" s="145" t="s">
        <v>251</v>
      </c>
      <c r="P1060" s="145" t="s">
        <v>252</v>
      </c>
      <c r="Q1060" s="145" t="s">
        <v>253</v>
      </c>
      <c r="R1060" s="145" t="s">
        <v>254</v>
      </c>
      <c r="S1060" s="145" t="s">
        <v>255</v>
      </c>
      <c r="T1060" s="145" t="s">
        <v>256</v>
      </c>
      <c r="U1060" s="145" t="s">
        <v>257</v>
      </c>
      <c r="V1060" s="145" t="s">
        <v>258</v>
      </c>
      <c r="W1060" s="145" t="s">
        <v>259</v>
      </c>
      <c r="X1060" s="145" t="s">
        <v>260</v>
      </c>
      <c r="Y1060" s="145" t="s">
        <v>261</v>
      </c>
      <c r="Z1060" s="145" t="s">
        <v>262</v>
      </c>
      <c r="AA1060" s="145" t="s">
        <v>267</v>
      </c>
      <c r="AB1060" s="146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 t="s">
        <v>3</v>
      </c>
    </row>
    <row r="1061" spans="1:65">
      <c r="A1061" s="30"/>
      <c r="B1061" s="19"/>
      <c r="C1061" s="9"/>
      <c r="D1061" s="10" t="s">
        <v>318</v>
      </c>
      <c r="E1061" s="11" t="s">
        <v>318</v>
      </c>
      <c r="F1061" s="11" t="s">
        <v>319</v>
      </c>
      <c r="G1061" s="11" t="s">
        <v>115</v>
      </c>
      <c r="H1061" s="11" t="s">
        <v>319</v>
      </c>
      <c r="I1061" s="11" t="s">
        <v>319</v>
      </c>
      <c r="J1061" s="11" t="s">
        <v>319</v>
      </c>
      <c r="K1061" s="11" t="s">
        <v>318</v>
      </c>
      <c r="L1061" s="11" t="s">
        <v>319</v>
      </c>
      <c r="M1061" s="11" t="s">
        <v>318</v>
      </c>
      <c r="N1061" s="11" t="s">
        <v>318</v>
      </c>
      <c r="O1061" s="11" t="s">
        <v>319</v>
      </c>
      <c r="P1061" s="11" t="s">
        <v>319</v>
      </c>
      <c r="Q1061" s="11" t="s">
        <v>319</v>
      </c>
      <c r="R1061" s="11" t="s">
        <v>318</v>
      </c>
      <c r="S1061" s="11" t="s">
        <v>318</v>
      </c>
      <c r="T1061" s="11" t="s">
        <v>319</v>
      </c>
      <c r="U1061" s="11" t="s">
        <v>318</v>
      </c>
      <c r="V1061" s="11" t="s">
        <v>318</v>
      </c>
      <c r="W1061" s="11" t="s">
        <v>319</v>
      </c>
      <c r="X1061" s="11" t="s">
        <v>318</v>
      </c>
      <c r="Y1061" s="11" t="s">
        <v>319</v>
      </c>
      <c r="Z1061" s="11" t="s">
        <v>115</v>
      </c>
      <c r="AA1061" s="11" t="s">
        <v>318</v>
      </c>
      <c r="AB1061" s="146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1</v>
      </c>
    </row>
    <row r="1062" spans="1:65">
      <c r="A1062" s="30"/>
      <c r="B1062" s="19"/>
      <c r="C1062" s="9"/>
      <c r="D1062" s="26"/>
      <c r="E1062" s="26"/>
      <c r="F1062" s="26"/>
      <c r="G1062" s="26"/>
      <c r="H1062" s="26"/>
      <c r="I1062" s="26"/>
      <c r="J1062" s="26"/>
      <c r="K1062" s="26"/>
      <c r="L1062" s="26"/>
      <c r="M1062" s="26"/>
      <c r="N1062" s="26"/>
      <c r="O1062" s="26"/>
      <c r="P1062" s="26"/>
      <c r="Q1062" s="26"/>
      <c r="R1062" s="26"/>
      <c r="S1062" s="26"/>
      <c r="T1062" s="26"/>
      <c r="U1062" s="26"/>
      <c r="V1062" s="26"/>
      <c r="W1062" s="26"/>
      <c r="X1062" s="26"/>
      <c r="Y1062" s="26"/>
      <c r="Z1062" s="26"/>
      <c r="AA1062" s="26"/>
      <c r="AB1062" s="146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2</v>
      </c>
    </row>
    <row r="1063" spans="1:65">
      <c r="A1063" s="30"/>
      <c r="B1063" s="18">
        <v>1</v>
      </c>
      <c r="C1063" s="14">
        <v>1</v>
      </c>
      <c r="D1063" s="227">
        <v>19.7</v>
      </c>
      <c r="E1063" s="227">
        <v>20.3</v>
      </c>
      <c r="F1063" s="224">
        <v>15.6</v>
      </c>
      <c r="G1063" s="215">
        <v>17.735614815400254</v>
      </c>
      <c r="H1063" s="215">
        <v>16.64</v>
      </c>
      <c r="I1063" s="215">
        <v>16</v>
      </c>
      <c r="J1063" s="215">
        <v>16.100000000000001</v>
      </c>
      <c r="K1063" s="215">
        <v>17.7</v>
      </c>
      <c r="L1063" s="215">
        <v>17.13</v>
      </c>
      <c r="M1063" s="224">
        <v>18.5</v>
      </c>
      <c r="N1063" s="215">
        <v>17.8</v>
      </c>
      <c r="O1063" s="215">
        <v>16.899999999999999</v>
      </c>
      <c r="P1063" s="215">
        <v>18.5</v>
      </c>
      <c r="Q1063" s="215">
        <v>16.2</v>
      </c>
      <c r="R1063" s="215">
        <v>15.2</v>
      </c>
      <c r="S1063" s="224">
        <v>15.9</v>
      </c>
      <c r="T1063" s="224">
        <v>15.690561168064599</v>
      </c>
      <c r="U1063" s="215">
        <v>16.89</v>
      </c>
      <c r="V1063" s="215">
        <v>16.399999999999999</v>
      </c>
      <c r="W1063" s="215">
        <v>19</v>
      </c>
      <c r="X1063" s="215">
        <v>18.7</v>
      </c>
      <c r="Y1063" s="215">
        <v>17.212581536811598</v>
      </c>
      <c r="Z1063" s="224">
        <v>12.8245</v>
      </c>
      <c r="AA1063" s="215">
        <v>17.3</v>
      </c>
      <c r="AB1063" s="216"/>
      <c r="AC1063" s="217"/>
      <c r="AD1063" s="217"/>
      <c r="AE1063" s="217"/>
      <c r="AF1063" s="217"/>
      <c r="AG1063" s="217"/>
      <c r="AH1063" s="217"/>
      <c r="AI1063" s="217"/>
      <c r="AJ1063" s="217"/>
      <c r="AK1063" s="217"/>
      <c r="AL1063" s="217"/>
      <c r="AM1063" s="217"/>
      <c r="AN1063" s="217"/>
      <c r="AO1063" s="217"/>
      <c r="AP1063" s="217"/>
      <c r="AQ1063" s="217"/>
      <c r="AR1063" s="217"/>
      <c r="AS1063" s="217"/>
      <c r="AT1063" s="217"/>
      <c r="AU1063" s="217"/>
      <c r="AV1063" s="217"/>
      <c r="AW1063" s="217"/>
      <c r="AX1063" s="217"/>
      <c r="AY1063" s="217"/>
      <c r="AZ1063" s="217"/>
      <c r="BA1063" s="217"/>
      <c r="BB1063" s="217"/>
      <c r="BC1063" s="217"/>
      <c r="BD1063" s="217"/>
      <c r="BE1063" s="217"/>
      <c r="BF1063" s="217"/>
      <c r="BG1063" s="217"/>
      <c r="BH1063" s="217"/>
      <c r="BI1063" s="217"/>
      <c r="BJ1063" s="217"/>
      <c r="BK1063" s="217"/>
      <c r="BL1063" s="217"/>
      <c r="BM1063" s="218">
        <v>1</v>
      </c>
    </row>
    <row r="1064" spans="1:65">
      <c r="A1064" s="30"/>
      <c r="B1064" s="19">
        <v>1</v>
      </c>
      <c r="C1064" s="9">
        <v>2</v>
      </c>
      <c r="D1064" s="219">
        <v>16.8</v>
      </c>
      <c r="E1064" s="219">
        <v>17.100000000000001</v>
      </c>
      <c r="F1064" s="225">
        <v>15.400000000000002</v>
      </c>
      <c r="G1064" s="219">
        <v>16.740141190900253</v>
      </c>
      <c r="H1064" s="226">
        <v>18.79</v>
      </c>
      <c r="I1064" s="219">
        <v>17.600000000000001</v>
      </c>
      <c r="J1064" s="219">
        <v>16.7</v>
      </c>
      <c r="K1064" s="219">
        <v>18</v>
      </c>
      <c r="L1064" s="219">
        <v>18.59</v>
      </c>
      <c r="M1064" s="225">
        <v>18.600000000000001</v>
      </c>
      <c r="N1064" s="219">
        <v>17.5</v>
      </c>
      <c r="O1064" s="219">
        <v>17.3</v>
      </c>
      <c r="P1064" s="219">
        <v>17.2</v>
      </c>
      <c r="Q1064" s="219">
        <v>16.8</v>
      </c>
      <c r="R1064" s="219">
        <v>16</v>
      </c>
      <c r="S1064" s="225">
        <v>16.2</v>
      </c>
      <c r="T1064" s="225">
        <v>15.4176060762255</v>
      </c>
      <c r="U1064" s="219">
        <v>17.14</v>
      </c>
      <c r="V1064" s="219">
        <v>15.8</v>
      </c>
      <c r="W1064" s="219">
        <v>15.7</v>
      </c>
      <c r="X1064" s="219">
        <v>17.600000000000001</v>
      </c>
      <c r="Y1064" s="219">
        <v>17.596589850126822</v>
      </c>
      <c r="Z1064" s="225">
        <v>13.278409999999999</v>
      </c>
      <c r="AA1064" s="219">
        <v>17.3</v>
      </c>
      <c r="AB1064" s="216"/>
      <c r="AC1064" s="217"/>
      <c r="AD1064" s="217"/>
      <c r="AE1064" s="217"/>
      <c r="AF1064" s="217"/>
      <c r="AG1064" s="217"/>
      <c r="AH1064" s="217"/>
      <c r="AI1064" s="217"/>
      <c r="AJ1064" s="217"/>
      <c r="AK1064" s="217"/>
      <c r="AL1064" s="217"/>
      <c r="AM1064" s="217"/>
      <c r="AN1064" s="217"/>
      <c r="AO1064" s="217"/>
      <c r="AP1064" s="217"/>
      <c r="AQ1064" s="217"/>
      <c r="AR1064" s="217"/>
      <c r="AS1064" s="217"/>
      <c r="AT1064" s="217"/>
      <c r="AU1064" s="217"/>
      <c r="AV1064" s="217"/>
      <c r="AW1064" s="217"/>
      <c r="AX1064" s="217"/>
      <c r="AY1064" s="217"/>
      <c r="AZ1064" s="217"/>
      <c r="BA1064" s="217"/>
      <c r="BB1064" s="217"/>
      <c r="BC1064" s="217"/>
      <c r="BD1064" s="217"/>
      <c r="BE1064" s="217"/>
      <c r="BF1064" s="217"/>
      <c r="BG1064" s="217"/>
      <c r="BH1064" s="217"/>
      <c r="BI1064" s="217"/>
      <c r="BJ1064" s="217"/>
      <c r="BK1064" s="217"/>
      <c r="BL1064" s="217"/>
      <c r="BM1064" s="218">
        <v>32</v>
      </c>
    </row>
    <row r="1065" spans="1:65">
      <c r="A1065" s="30"/>
      <c r="B1065" s="19">
        <v>1</v>
      </c>
      <c r="C1065" s="9">
        <v>3</v>
      </c>
      <c r="D1065" s="219">
        <v>17.5</v>
      </c>
      <c r="E1065" s="219">
        <v>16.8</v>
      </c>
      <c r="F1065" s="225">
        <v>15.299999999999999</v>
      </c>
      <c r="G1065" s="219">
        <v>17.497406062900257</v>
      </c>
      <c r="H1065" s="219">
        <v>17.670000000000002</v>
      </c>
      <c r="I1065" s="219">
        <v>15.8</v>
      </c>
      <c r="J1065" s="219">
        <v>16.600000000000001</v>
      </c>
      <c r="K1065" s="219">
        <v>17.8</v>
      </c>
      <c r="L1065" s="219">
        <v>16.64</v>
      </c>
      <c r="M1065" s="226">
        <v>20.100000000000001</v>
      </c>
      <c r="N1065" s="219">
        <v>16.899999999999999</v>
      </c>
      <c r="O1065" s="219">
        <v>16.8</v>
      </c>
      <c r="P1065" s="219">
        <v>17.2</v>
      </c>
      <c r="Q1065" s="219">
        <v>16.7</v>
      </c>
      <c r="R1065" s="219">
        <v>16.100000000000001</v>
      </c>
      <c r="S1065" s="225">
        <v>14.7</v>
      </c>
      <c r="T1065" s="225">
        <v>15.714872028034</v>
      </c>
      <c r="U1065" s="219">
        <v>17.37</v>
      </c>
      <c r="V1065" s="219">
        <v>15</v>
      </c>
      <c r="W1065" s="219">
        <v>18.7</v>
      </c>
      <c r="X1065" s="219">
        <v>15.400000000000002</v>
      </c>
      <c r="Y1065" s="219">
        <v>17.294001537943331</v>
      </c>
      <c r="Z1065" s="225">
        <v>12.9984</v>
      </c>
      <c r="AA1065" s="219">
        <v>16.7</v>
      </c>
      <c r="AB1065" s="216"/>
      <c r="AC1065" s="217"/>
      <c r="AD1065" s="217"/>
      <c r="AE1065" s="217"/>
      <c r="AF1065" s="217"/>
      <c r="AG1065" s="217"/>
      <c r="AH1065" s="217"/>
      <c r="AI1065" s="217"/>
      <c r="AJ1065" s="217"/>
      <c r="AK1065" s="217"/>
      <c r="AL1065" s="217"/>
      <c r="AM1065" s="217"/>
      <c r="AN1065" s="217"/>
      <c r="AO1065" s="217"/>
      <c r="AP1065" s="217"/>
      <c r="AQ1065" s="217"/>
      <c r="AR1065" s="217"/>
      <c r="AS1065" s="217"/>
      <c r="AT1065" s="217"/>
      <c r="AU1065" s="217"/>
      <c r="AV1065" s="217"/>
      <c r="AW1065" s="217"/>
      <c r="AX1065" s="217"/>
      <c r="AY1065" s="217"/>
      <c r="AZ1065" s="217"/>
      <c r="BA1065" s="217"/>
      <c r="BB1065" s="217"/>
      <c r="BC1065" s="217"/>
      <c r="BD1065" s="217"/>
      <c r="BE1065" s="217"/>
      <c r="BF1065" s="217"/>
      <c r="BG1065" s="217"/>
      <c r="BH1065" s="217"/>
      <c r="BI1065" s="217"/>
      <c r="BJ1065" s="217"/>
      <c r="BK1065" s="217"/>
      <c r="BL1065" s="217"/>
      <c r="BM1065" s="218">
        <v>16</v>
      </c>
    </row>
    <row r="1066" spans="1:65">
      <c r="A1066" s="30"/>
      <c r="B1066" s="19">
        <v>1</v>
      </c>
      <c r="C1066" s="9">
        <v>4</v>
      </c>
      <c r="D1066" s="219">
        <v>16.3</v>
      </c>
      <c r="E1066" s="219">
        <v>18</v>
      </c>
      <c r="F1066" s="225">
        <v>15.299999999999999</v>
      </c>
      <c r="G1066" s="219">
        <v>17.486420505000254</v>
      </c>
      <c r="H1066" s="219">
        <v>16.75</v>
      </c>
      <c r="I1066" s="219">
        <v>17</v>
      </c>
      <c r="J1066" s="219">
        <v>17</v>
      </c>
      <c r="K1066" s="219">
        <v>17.399999999999999</v>
      </c>
      <c r="L1066" s="219">
        <v>17.21</v>
      </c>
      <c r="M1066" s="225">
        <v>18.2</v>
      </c>
      <c r="N1066" s="219">
        <v>16.7</v>
      </c>
      <c r="O1066" s="219">
        <v>17.600000000000001</v>
      </c>
      <c r="P1066" s="219">
        <v>17</v>
      </c>
      <c r="Q1066" s="219">
        <v>16.8</v>
      </c>
      <c r="R1066" s="219">
        <v>15.7</v>
      </c>
      <c r="S1066" s="225">
        <v>15.7</v>
      </c>
      <c r="T1066" s="225">
        <v>15.677160998547491</v>
      </c>
      <c r="U1066" s="219">
        <v>16.690000000000001</v>
      </c>
      <c r="V1066" s="219">
        <v>15.400000000000002</v>
      </c>
      <c r="W1066" s="219">
        <v>16.2</v>
      </c>
      <c r="X1066" s="219">
        <v>15.2</v>
      </c>
      <c r="Y1066" s="219">
        <v>17.206521957161538</v>
      </c>
      <c r="Z1066" s="225">
        <v>13.05214</v>
      </c>
      <c r="AA1066" s="219">
        <v>16.5</v>
      </c>
      <c r="AB1066" s="216"/>
      <c r="AC1066" s="217"/>
      <c r="AD1066" s="217"/>
      <c r="AE1066" s="217"/>
      <c r="AF1066" s="217"/>
      <c r="AG1066" s="217"/>
      <c r="AH1066" s="217"/>
      <c r="AI1066" s="217"/>
      <c r="AJ1066" s="217"/>
      <c r="AK1066" s="217"/>
      <c r="AL1066" s="217"/>
      <c r="AM1066" s="217"/>
      <c r="AN1066" s="217"/>
      <c r="AO1066" s="217"/>
      <c r="AP1066" s="217"/>
      <c r="AQ1066" s="217"/>
      <c r="AR1066" s="217"/>
      <c r="AS1066" s="217"/>
      <c r="AT1066" s="217"/>
      <c r="AU1066" s="217"/>
      <c r="AV1066" s="217"/>
      <c r="AW1066" s="217"/>
      <c r="AX1066" s="217"/>
      <c r="AY1066" s="217"/>
      <c r="AZ1066" s="217"/>
      <c r="BA1066" s="217"/>
      <c r="BB1066" s="217"/>
      <c r="BC1066" s="217"/>
      <c r="BD1066" s="217"/>
      <c r="BE1066" s="217"/>
      <c r="BF1066" s="217"/>
      <c r="BG1066" s="217"/>
      <c r="BH1066" s="217"/>
      <c r="BI1066" s="217"/>
      <c r="BJ1066" s="217"/>
      <c r="BK1066" s="217"/>
      <c r="BL1066" s="217"/>
      <c r="BM1066" s="218">
        <v>16.919916630129904</v>
      </c>
    </row>
    <row r="1067" spans="1:65">
      <c r="A1067" s="30"/>
      <c r="B1067" s="19">
        <v>1</v>
      </c>
      <c r="C1067" s="9">
        <v>5</v>
      </c>
      <c r="D1067" s="219">
        <v>17.5</v>
      </c>
      <c r="E1067" s="219">
        <v>16.600000000000001</v>
      </c>
      <c r="F1067" s="225">
        <v>15.2</v>
      </c>
      <c r="G1067" s="219">
        <v>17.556154914700258</v>
      </c>
      <c r="H1067" s="219">
        <v>17</v>
      </c>
      <c r="I1067" s="219">
        <v>16.3</v>
      </c>
      <c r="J1067" s="219">
        <v>17.399999999999999</v>
      </c>
      <c r="K1067" s="219">
        <v>18.3</v>
      </c>
      <c r="L1067" s="219">
        <v>16.39</v>
      </c>
      <c r="M1067" s="225">
        <v>18.399999999999999</v>
      </c>
      <c r="N1067" s="219">
        <v>17</v>
      </c>
      <c r="O1067" s="219">
        <v>17.100000000000001</v>
      </c>
      <c r="P1067" s="219">
        <v>16.600000000000001</v>
      </c>
      <c r="Q1067" s="219">
        <v>16.399999999999999</v>
      </c>
      <c r="R1067" s="219">
        <v>15.9</v>
      </c>
      <c r="S1067" s="225">
        <v>15.5</v>
      </c>
      <c r="T1067" s="225">
        <v>15.5844001407009</v>
      </c>
      <c r="U1067" s="219">
        <v>16.43</v>
      </c>
      <c r="V1067" s="219">
        <v>15.9</v>
      </c>
      <c r="W1067" s="219">
        <v>16</v>
      </c>
      <c r="X1067" s="219">
        <v>16.7</v>
      </c>
      <c r="Y1067" s="219">
        <v>17.234970441630136</v>
      </c>
      <c r="Z1067" s="225">
        <v>13.1</v>
      </c>
      <c r="AA1067" s="219">
        <v>17.3</v>
      </c>
      <c r="AB1067" s="216"/>
      <c r="AC1067" s="217"/>
      <c r="AD1067" s="217"/>
      <c r="AE1067" s="217"/>
      <c r="AF1067" s="217"/>
      <c r="AG1067" s="217"/>
      <c r="AH1067" s="217"/>
      <c r="AI1067" s="217"/>
      <c r="AJ1067" s="217"/>
      <c r="AK1067" s="217"/>
      <c r="AL1067" s="217"/>
      <c r="AM1067" s="217"/>
      <c r="AN1067" s="217"/>
      <c r="AO1067" s="217"/>
      <c r="AP1067" s="217"/>
      <c r="AQ1067" s="217"/>
      <c r="AR1067" s="217"/>
      <c r="AS1067" s="217"/>
      <c r="AT1067" s="217"/>
      <c r="AU1067" s="217"/>
      <c r="AV1067" s="217"/>
      <c r="AW1067" s="217"/>
      <c r="AX1067" s="217"/>
      <c r="AY1067" s="217"/>
      <c r="AZ1067" s="217"/>
      <c r="BA1067" s="217"/>
      <c r="BB1067" s="217"/>
      <c r="BC1067" s="217"/>
      <c r="BD1067" s="217"/>
      <c r="BE1067" s="217"/>
      <c r="BF1067" s="217"/>
      <c r="BG1067" s="217"/>
      <c r="BH1067" s="217"/>
      <c r="BI1067" s="217"/>
      <c r="BJ1067" s="217"/>
      <c r="BK1067" s="217"/>
      <c r="BL1067" s="217"/>
      <c r="BM1067" s="218">
        <v>69</v>
      </c>
    </row>
    <row r="1068" spans="1:65">
      <c r="A1068" s="30"/>
      <c r="B1068" s="19">
        <v>1</v>
      </c>
      <c r="C1068" s="9">
        <v>6</v>
      </c>
      <c r="D1068" s="219">
        <v>17</v>
      </c>
      <c r="E1068" s="219">
        <v>17.100000000000001</v>
      </c>
      <c r="F1068" s="225">
        <v>16</v>
      </c>
      <c r="G1068" s="219">
        <v>16.634317441000256</v>
      </c>
      <c r="H1068" s="219">
        <v>16.87</v>
      </c>
      <c r="I1068" s="219">
        <v>16.8</v>
      </c>
      <c r="J1068" s="219">
        <v>16.399999999999999</v>
      </c>
      <c r="K1068" s="219">
        <v>17.7</v>
      </c>
      <c r="L1068" s="219">
        <v>16.63</v>
      </c>
      <c r="M1068" s="225">
        <v>18.5</v>
      </c>
      <c r="N1068" s="219">
        <v>17.2</v>
      </c>
      <c r="O1068" s="219">
        <v>17</v>
      </c>
      <c r="P1068" s="219">
        <v>18.899999999999999</v>
      </c>
      <c r="Q1068" s="219">
        <v>16.899999999999999</v>
      </c>
      <c r="R1068" s="219">
        <v>16</v>
      </c>
      <c r="S1068" s="225">
        <v>15.400000000000002</v>
      </c>
      <c r="T1068" s="225">
        <v>15.538052644544498</v>
      </c>
      <c r="U1068" s="219">
        <v>16.760000000000002</v>
      </c>
      <c r="V1068" s="219">
        <v>16.899999999999999</v>
      </c>
      <c r="W1068" s="219">
        <v>16.899999999999999</v>
      </c>
      <c r="X1068" s="219">
        <v>15.2</v>
      </c>
      <c r="Y1068" s="219">
        <v>17.149775581234216</v>
      </c>
      <c r="Z1068" s="225">
        <v>12.987</v>
      </c>
      <c r="AA1068" s="219">
        <v>16.600000000000001</v>
      </c>
      <c r="AB1068" s="216"/>
      <c r="AC1068" s="217"/>
      <c r="AD1068" s="217"/>
      <c r="AE1068" s="217"/>
      <c r="AF1068" s="217"/>
      <c r="AG1068" s="217"/>
      <c r="AH1068" s="217"/>
      <c r="AI1068" s="217"/>
      <c r="AJ1068" s="217"/>
      <c r="AK1068" s="217"/>
      <c r="AL1068" s="217"/>
      <c r="AM1068" s="217"/>
      <c r="AN1068" s="217"/>
      <c r="AO1068" s="217"/>
      <c r="AP1068" s="217"/>
      <c r="AQ1068" s="217"/>
      <c r="AR1068" s="217"/>
      <c r="AS1068" s="217"/>
      <c r="AT1068" s="217"/>
      <c r="AU1068" s="217"/>
      <c r="AV1068" s="217"/>
      <c r="AW1068" s="217"/>
      <c r="AX1068" s="217"/>
      <c r="AY1068" s="217"/>
      <c r="AZ1068" s="217"/>
      <c r="BA1068" s="217"/>
      <c r="BB1068" s="217"/>
      <c r="BC1068" s="217"/>
      <c r="BD1068" s="217"/>
      <c r="BE1068" s="217"/>
      <c r="BF1068" s="217"/>
      <c r="BG1068" s="217"/>
      <c r="BH1068" s="217"/>
      <c r="BI1068" s="217"/>
      <c r="BJ1068" s="217"/>
      <c r="BK1068" s="217"/>
      <c r="BL1068" s="217"/>
      <c r="BM1068" s="220"/>
    </row>
    <row r="1069" spans="1:65">
      <c r="A1069" s="30"/>
      <c r="B1069" s="20" t="s">
        <v>274</v>
      </c>
      <c r="C1069" s="12"/>
      <c r="D1069" s="221">
        <v>17.466666666666665</v>
      </c>
      <c r="E1069" s="221">
        <v>17.650000000000002</v>
      </c>
      <c r="F1069" s="221">
        <v>15.466666666666667</v>
      </c>
      <c r="G1069" s="221">
        <v>17.275009154983589</v>
      </c>
      <c r="H1069" s="221">
        <v>17.286666666666665</v>
      </c>
      <c r="I1069" s="221">
        <v>16.583333333333332</v>
      </c>
      <c r="J1069" s="221">
        <v>16.700000000000003</v>
      </c>
      <c r="K1069" s="221">
        <v>17.816666666666666</v>
      </c>
      <c r="L1069" s="221">
        <v>17.098333333333333</v>
      </c>
      <c r="M1069" s="221">
        <v>18.716666666666669</v>
      </c>
      <c r="N1069" s="221">
        <v>17.183333333333334</v>
      </c>
      <c r="O1069" s="221">
        <v>17.116666666666664</v>
      </c>
      <c r="P1069" s="221">
        <v>17.566666666666666</v>
      </c>
      <c r="Q1069" s="221">
        <v>16.633333333333336</v>
      </c>
      <c r="R1069" s="221">
        <v>15.816666666666668</v>
      </c>
      <c r="S1069" s="221">
        <v>15.566666666666668</v>
      </c>
      <c r="T1069" s="221">
        <v>15.603775509352831</v>
      </c>
      <c r="U1069" s="221">
        <v>16.880000000000003</v>
      </c>
      <c r="V1069" s="221">
        <v>15.9</v>
      </c>
      <c r="W1069" s="221">
        <v>17.083333333333332</v>
      </c>
      <c r="X1069" s="221">
        <v>16.466666666666669</v>
      </c>
      <c r="Y1069" s="221">
        <v>17.28240681748461</v>
      </c>
      <c r="Z1069" s="221">
        <v>13.040075</v>
      </c>
      <c r="AA1069" s="221">
        <v>16.95</v>
      </c>
      <c r="AB1069" s="216"/>
      <c r="AC1069" s="217"/>
      <c r="AD1069" s="217"/>
      <c r="AE1069" s="217"/>
      <c r="AF1069" s="217"/>
      <c r="AG1069" s="217"/>
      <c r="AH1069" s="217"/>
      <c r="AI1069" s="217"/>
      <c r="AJ1069" s="217"/>
      <c r="AK1069" s="217"/>
      <c r="AL1069" s="217"/>
      <c r="AM1069" s="217"/>
      <c r="AN1069" s="217"/>
      <c r="AO1069" s="217"/>
      <c r="AP1069" s="217"/>
      <c r="AQ1069" s="217"/>
      <c r="AR1069" s="217"/>
      <c r="AS1069" s="217"/>
      <c r="AT1069" s="217"/>
      <c r="AU1069" s="217"/>
      <c r="AV1069" s="217"/>
      <c r="AW1069" s="217"/>
      <c r="AX1069" s="217"/>
      <c r="AY1069" s="217"/>
      <c r="AZ1069" s="217"/>
      <c r="BA1069" s="217"/>
      <c r="BB1069" s="217"/>
      <c r="BC1069" s="217"/>
      <c r="BD1069" s="217"/>
      <c r="BE1069" s="217"/>
      <c r="BF1069" s="217"/>
      <c r="BG1069" s="217"/>
      <c r="BH1069" s="217"/>
      <c r="BI1069" s="217"/>
      <c r="BJ1069" s="217"/>
      <c r="BK1069" s="217"/>
      <c r="BL1069" s="217"/>
      <c r="BM1069" s="220"/>
    </row>
    <row r="1070" spans="1:65">
      <c r="A1070" s="30"/>
      <c r="B1070" s="3" t="s">
        <v>275</v>
      </c>
      <c r="C1070" s="29"/>
      <c r="D1070" s="219">
        <v>17.25</v>
      </c>
      <c r="E1070" s="219">
        <v>17.100000000000001</v>
      </c>
      <c r="F1070" s="219">
        <v>15.350000000000001</v>
      </c>
      <c r="G1070" s="219">
        <v>17.491913283950254</v>
      </c>
      <c r="H1070" s="219">
        <v>16.935000000000002</v>
      </c>
      <c r="I1070" s="219">
        <v>16.55</v>
      </c>
      <c r="J1070" s="219">
        <v>16.649999999999999</v>
      </c>
      <c r="K1070" s="219">
        <v>17.75</v>
      </c>
      <c r="L1070" s="219">
        <v>16.884999999999998</v>
      </c>
      <c r="M1070" s="219">
        <v>18.5</v>
      </c>
      <c r="N1070" s="219">
        <v>17.100000000000001</v>
      </c>
      <c r="O1070" s="219">
        <v>17.05</v>
      </c>
      <c r="P1070" s="219">
        <v>17.2</v>
      </c>
      <c r="Q1070" s="219">
        <v>16.75</v>
      </c>
      <c r="R1070" s="219">
        <v>15.95</v>
      </c>
      <c r="S1070" s="219">
        <v>15.6</v>
      </c>
      <c r="T1070" s="219">
        <v>15.630780569624196</v>
      </c>
      <c r="U1070" s="219">
        <v>16.825000000000003</v>
      </c>
      <c r="V1070" s="219">
        <v>15.850000000000001</v>
      </c>
      <c r="W1070" s="219">
        <v>16.549999999999997</v>
      </c>
      <c r="X1070" s="219">
        <v>16.05</v>
      </c>
      <c r="Y1070" s="219">
        <v>17.223775989220869</v>
      </c>
      <c r="Z1070" s="219">
        <v>13.025269999999999</v>
      </c>
      <c r="AA1070" s="219">
        <v>17</v>
      </c>
      <c r="AB1070" s="216"/>
      <c r="AC1070" s="217"/>
      <c r="AD1070" s="217"/>
      <c r="AE1070" s="217"/>
      <c r="AF1070" s="217"/>
      <c r="AG1070" s="217"/>
      <c r="AH1070" s="217"/>
      <c r="AI1070" s="217"/>
      <c r="AJ1070" s="217"/>
      <c r="AK1070" s="217"/>
      <c r="AL1070" s="217"/>
      <c r="AM1070" s="217"/>
      <c r="AN1070" s="217"/>
      <c r="AO1070" s="217"/>
      <c r="AP1070" s="217"/>
      <c r="AQ1070" s="217"/>
      <c r="AR1070" s="217"/>
      <c r="AS1070" s="217"/>
      <c r="AT1070" s="217"/>
      <c r="AU1070" s="217"/>
      <c r="AV1070" s="217"/>
      <c r="AW1070" s="217"/>
      <c r="AX1070" s="217"/>
      <c r="AY1070" s="217"/>
      <c r="AZ1070" s="217"/>
      <c r="BA1070" s="217"/>
      <c r="BB1070" s="217"/>
      <c r="BC1070" s="217"/>
      <c r="BD1070" s="217"/>
      <c r="BE1070" s="217"/>
      <c r="BF1070" s="217"/>
      <c r="BG1070" s="217"/>
      <c r="BH1070" s="217"/>
      <c r="BI1070" s="217"/>
      <c r="BJ1070" s="217"/>
      <c r="BK1070" s="217"/>
      <c r="BL1070" s="217"/>
      <c r="BM1070" s="220"/>
    </row>
    <row r="1071" spans="1:65">
      <c r="A1071" s="30"/>
      <c r="B1071" s="3" t="s">
        <v>276</v>
      </c>
      <c r="C1071" s="29"/>
      <c r="D1071" s="24">
        <v>1.1843422928641303</v>
      </c>
      <c r="E1071" s="24">
        <v>1.3838352503098044</v>
      </c>
      <c r="F1071" s="24">
        <v>0.29439202887759514</v>
      </c>
      <c r="G1071" s="24">
        <v>0.46517206871239641</v>
      </c>
      <c r="H1071" s="24">
        <v>0.82084509297836827</v>
      </c>
      <c r="I1071" s="24">
        <v>0.67651065524991316</v>
      </c>
      <c r="J1071" s="24">
        <v>0.4560701700396545</v>
      </c>
      <c r="K1071" s="24">
        <v>0.30605010483034817</v>
      </c>
      <c r="L1071" s="24">
        <v>0.79620139830740466</v>
      </c>
      <c r="M1071" s="24">
        <v>0.69113433330045737</v>
      </c>
      <c r="N1071" s="24">
        <v>0.40702170294305823</v>
      </c>
      <c r="O1071" s="24">
        <v>0.29268868558020317</v>
      </c>
      <c r="P1071" s="24">
        <v>0.91360093403338061</v>
      </c>
      <c r="Q1071" s="24">
        <v>0.2732520204255896</v>
      </c>
      <c r="R1071" s="24">
        <v>0.33115957885386171</v>
      </c>
      <c r="S1071" s="24">
        <v>0.51251016250086856</v>
      </c>
      <c r="T1071" s="24">
        <v>0.11367811992236215</v>
      </c>
      <c r="U1071" s="24">
        <v>0.33490297102295186</v>
      </c>
      <c r="V1071" s="24">
        <v>0.68117545463705509</v>
      </c>
      <c r="W1071" s="24">
        <v>1.4274686219551962</v>
      </c>
      <c r="X1071" s="24">
        <v>1.4610498508492673</v>
      </c>
      <c r="Y1071" s="24">
        <v>0.16082335152185143</v>
      </c>
      <c r="Z1071" s="24">
        <v>0.14937635954192974</v>
      </c>
      <c r="AA1071" s="24">
        <v>0.38858718455450914</v>
      </c>
      <c r="AB1071" s="146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30"/>
      <c r="B1072" s="3" t="s">
        <v>86</v>
      </c>
      <c r="C1072" s="29"/>
      <c r="D1072" s="13">
        <v>6.7805856461686853E-2</v>
      </c>
      <c r="E1072" s="13">
        <v>7.8404263473643293E-2</v>
      </c>
      <c r="F1072" s="13">
        <v>1.903396738432727E-2</v>
      </c>
      <c r="G1072" s="13">
        <v>2.6927457145700037E-2</v>
      </c>
      <c r="H1072" s="13">
        <v>4.7484289991035579E-2</v>
      </c>
      <c r="I1072" s="13">
        <v>4.0794612376879189E-2</v>
      </c>
      <c r="J1072" s="13">
        <v>2.730959102033859E-2</v>
      </c>
      <c r="K1072" s="13">
        <v>1.717774208589419E-2</v>
      </c>
      <c r="L1072" s="13">
        <v>4.6566023879953483E-2</v>
      </c>
      <c r="M1072" s="13">
        <v>3.6926144254699408E-2</v>
      </c>
      <c r="N1072" s="13">
        <v>2.3687005020934522E-2</v>
      </c>
      <c r="O1072" s="13">
        <v>1.7099631095240694E-2</v>
      </c>
      <c r="P1072" s="13">
        <v>5.2007643303608006E-2</v>
      </c>
      <c r="Q1072" s="13">
        <v>1.6427977179895165E-2</v>
      </c>
      <c r="R1072" s="13">
        <v>2.0937381170950158E-2</v>
      </c>
      <c r="S1072" s="13">
        <v>3.2923565042882345E-2</v>
      </c>
      <c r="T1072" s="13">
        <v>7.2852957833329512E-3</v>
      </c>
      <c r="U1072" s="13">
        <v>1.9840223401833636E-2</v>
      </c>
      <c r="V1072" s="13">
        <v>4.2841223562078937E-2</v>
      </c>
      <c r="W1072" s="13">
        <v>8.3559138846157829E-2</v>
      </c>
      <c r="X1072" s="13">
        <v>8.8727723735785455E-2</v>
      </c>
      <c r="Y1072" s="13">
        <v>9.3056107994834644E-3</v>
      </c>
      <c r="Z1072" s="13">
        <v>1.1455176411326602E-2</v>
      </c>
      <c r="AA1072" s="13">
        <v>2.2925497613835347E-2</v>
      </c>
      <c r="AB1072" s="146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30"/>
      <c r="B1073" s="3" t="s">
        <v>277</v>
      </c>
      <c r="C1073" s="29"/>
      <c r="D1073" s="13">
        <v>3.2313991167258083E-2</v>
      </c>
      <c r="E1073" s="13">
        <v>4.3149347944777316E-2</v>
      </c>
      <c r="F1073" s="13">
        <v>-8.5889900951130138E-2</v>
      </c>
      <c r="G1073" s="13">
        <v>2.0986659249925488E-2</v>
      </c>
      <c r="H1073" s="13">
        <v>2.167564087660323E-2</v>
      </c>
      <c r="I1073" s="13">
        <v>-1.9892727851696712E-2</v>
      </c>
      <c r="J1073" s="13">
        <v>-1.299750081145723E-2</v>
      </c>
      <c r="K1073" s="13">
        <v>5.2999672287976196E-2</v>
      </c>
      <c r="L1073" s="13">
        <v>1.0544774368788312E-2</v>
      </c>
      <c r="M1073" s="13">
        <v>0.1061914237412509</v>
      </c>
      <c r="N1073" s="13">
        <v>1.5568439783819832E-2</v>
      </c>
      <c r="O1073" s="13">
        <v>1.1628310046539969E-2</v>
      </c>
      <c r="P1073" s="13">
        <v>3.8224185773177544E-2</v>
      </c>
      <c r="Q1073" s="13">
        <v>-1.693763054873676E-2</v>
      </c>
      <c r="R1073" s="13">
        <v>-6.5204219830412136E-2</v>
      </c>
      <c r="S1073" s="13">
        <v>-7.9979706345210677E-2</v>
      </c>
      <c r="T1073" s="13">
        <v>-7.7786501526453944E-2</v>
      </c>
      <c r="U1073" s="13">
        <v>-2.3591505208022667E-3</v>
      </c>
      <c r="V1073" s="13">
        <v>-6.0279057658812696E-2</v>
      </c>
      <c r="W1073" s="13">
        <v>9.6582451779003708E-3</v>
      </c>
      <c r="X1073" s="13">
        <v>-2.6787954891935861E-2</v>
      </c>
      <c r="Y1073" s="13">
        <v>2.1423875500024891E-2</v>
      </c>
      <c r="Z1073" s="13">
        <v>-0.22930619074215364</v>
      </c>
      <c r="AA1073" s="13">
        <v>1.7779857033410895E-3</v>
      </c>
      <c r="AB1073" s="146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30"/>
      <c r="B1074" s="46" t="s">
        <v>278</v>
      </c>
      <c r="C1074" s="47"/>
      <c r="D1074" s="45">
        <v>0.69</v>
      </c>
      <c r="E1074" s="45">
        <v>0.97</v>
      </c>
      <c r="F1074" s="45">
        <v>2.37</v>
      </c>
      <c r="G1074" s="45">
        <v>0.39</v>
      </c>
      <c r="H1074" s="45">
        <v>0.41</v>
      </c>
      <c r="I1074" s="45">
        <v>0.66</v>
      </c>
      <c r="J1074" s="45">
        <v>0.48</v>
      </c>
      <c r="K1074" s="45">
        <v>1.22</v>
      </c>
      <c r="L1074" s="45">
        <v>0.12</v>
      </c>
      <c r="M1074" s="45">
        <v>2.6</v>
      </c>
      <c r="N1074" s="45">
        <v>0.25</v>
      </c>
      <c r="O1074" s="45">
        <v>0.15</v>
      </c>
      <c r="P1074" s="45">
        <v>0.84</v>
      </c>
      <c r="Q1074" s="45">
        <v>0.59</v>
      </c>
      <c r="R1074" s="45">
        <v>1.83</v>
      </c>
      <c r="S1074" s="45">
        <v>2.21</v>
      </c>
      <c r="T1074" s="45">
        <v>2.16</v>
      </c>
      <c r="U1074" s="45">
        <v>0.21</v>
      </c>
      <c r="V1074" s="45">
        <v>1.7</v>
      </c>
      <c r="W1074" s="45">
        <v>0.1</v>
      </c>
      <c r="X1074" s="45">
        <v>0.84</v>
      </c>
      <c r="Y1074" s="45">
        <v>0.41</v>
      </c>
      <c r="Z1074" s="45">
        <v>6.07</v>
      </c>
      <c r="AA1074" s="45">
        <v>0.1</v>
      </c>
      <c r="AB1074" s="146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B1075" s="31"/>
      <c r="C1075" s="20"/>
      <c r="D1075" s="20"/>
      <c r="E1075" s="20"/>
      <c r="F1075" s="20"/>
      <c r="G1075" s="20"/>
      <c r="H1075" s="20"/>
      <c r="I1075" s="20"/>
      <c r="J1075" s="20"/>
      <c r="K1075" s="20"/>
      <c r="L1075" s="20"/>
      <c r="M1075" s="20"/>
      <c r="N1075" s="20"/>
      <c r="O1075" s="20"/>
      <c r="P1075" s="20"/>
      <c r="Q1075" s="20"/>
      <c r="R1075" s="20"/>
      <c r="S1075" s="20"/>
      <c r="T1075" s="20"/>
      <c r="U1075" s="20"/>
      <c r="V1075" s="20"/>
      <c r="W1075" s="20"/>
      <c r="X1075" s="20"/>
      <c r="Y1075" s="20"/>
      <c r="Z1075" s="20"/>
      <c r="AA1075" s="20"/>
      <c r="BM1075" s="55"/>
    </row>
    <row r="1076" spans="1:65" ht="15">
      <c r="B1076" s="8" t="s">
        <v>573</v>
      </c>
      <c r="BM1076" s="28" t="s">
        <v>66</v>
      </c>
    </row>
    <row r="1077" spans="1:65" ht="15">
      <c r="A1077" s="25" t="s">
        <v>41</v>
      </c>
      <c r="B1077" s="18" t="s">
        <v>110</v>
      </c>
      <c r="C1077" s="15" t="s">
        <v>111</v>
      </c>
      <c r="D1077" s="16" t="s">
        <v>237</v>
      </c>
      <c r="E1077" s="17" t="s">
        <v>237</v>
      </c>
      <c r="F1077" s="17" t="s">
        <v>237</v>
      </c>
      <c r="G1077" s="17" t="s">
        <v>237</v>
      </c>
      <c r="H1077" s="17" t="s">
        <v>237</v>
      </c>
      <c r="I1077" s="17" t="s">
        <v>237</v>
      </c>
      <c r="J1077" s="17" t="s">
        <v>237</v>
      </c>
      <c r="K1077" s="17" t="s">
        <v>237</v>
      </c>
      <c r="L1077" s="17" t="s">
        <v>237</v>
      </c>
      <c r="M1077" s="17" t="s">
        <v>237</v>
      </c>
      <c r="N1077" s="17" t="s">
        <v>237</v>
      </c>
      <c r="O1077" s="17" t="s">
        <v>237</v>
      </c>
      <c r="P1077" s="17" t="s">
        <v>237</v>
      </c>
      <c r="Q1077" s="146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1</v>
      </c>
    </row>
    <row r="1078" spans="1:65">
      <c r="A1078" s="30"/>
      <c r="B1078" s="19" t="s">
        <v>238</v>
      </c>
      <c r="C1078" s="9" t="s">
        <v>238</v>
      </c>
      <c r="D1078" s="144" t="s">
        <v>240</v>
      </c>
      <c r="E1078" s="145" t="s">
        <v>244</v>
      </c>
      <c r="F1078" s="145" t="s">
        <v>245</v>
      </c>
      <c r="G1078" s="145" t="s">
        <v>246</v>
      </c>
      <c r="H1078" s="145" t="s">
        <v>251</v>
      </c>
      <c r="I1078" s="145" t="s">
        <v>252</v>
      </c>
      <c r="J1078" s="145" t="s">
        <v>253</v>
      </c>
      <c r="K1078" s="145" t="s">
        <v>254</v>
      </c>
      <c r="L1078" s="145" t="s">
        <v>255</v>
      </c>
      <c r="M1078" s="145" t="s">
        <v>256</v>
      </c>
      <c r="N1078" s="145" t="s">
        <v>257</v>
      </c>
      <c r="O1078" s="145" t="s">
        <v>259</v>
      </c>
      <c r="P1078" s="145" t="s">
        <v>261</v>
      </c>
      <c r="Q1078" s="146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 t="s">
        <v>3</v>
      </c>
    </row>
    <row r="1079" spans="1:65">
      <c r="A1079" s="30"/>
      <c r="B1079" s="19"/>
      <c r="C1079" s="9"/>
      <c r="D1079" s="10" t="s">
        <v>318</v>
      </c>
      <c r="E1079" s="11" t="s">
        <v>319</v>
      </c>
      <c r="F1079" s="11" t="s">
        <v>319</v>
      </c>
      <c r="G1079" s="11" t="s">
        <v>319</v>
      </c>
      <c r="H1079" s="11" t="s">
        <v>319</v>
      </c>
      <c r="I1079" s="11" t="s">
        <v>319</v>
      </c>
      <c r="J1079" s="11" t="s">
        <v>319</v>
      </c>
      <c r="K1079" s="11" t="s">
        <v>318</v>
      </c>
      <c r="L1079" s="11" t="s">
        <v>318</v>
      </c>
      <c r="M1079" s="11" t="s">
        <v>319</v>
      </c>
      <c r="N1079" s="11" t="s">
        <v>318</v>
      </c>
      <c r="O1079" s="11" t="s">
        <v>319</v>
      </c>
      <c r="P1079" s="11" t="s">
        <v>319</v>
      </c>
      <c r="Q1079" s="146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2</v>
      </c>
    </row>
    <row r="1080" spans="1:65">
      <c r="A1080" s="30"/>
      <c r="B1080" s="19"/>
      <c r="C1080" s="9"/>
      <c r="D1080" s="26"/>
      <c r="E1080" s="26"/>
      <c r="F1080" s="26"/>
      <c r="G1080" s="26"/>
      <c r="H1080" s="26"/>
      <c r="I1080" s="26"/>
      <c r="J1080" s="26"/>
      <c r="K1080" s="26"/>
      <c r="L1080" s="26"/>
      <c r="M1080" s="26"/>
      <c r="N1080" s="26"/>
      <c r="O1080" s="26"/>
      <c r="P1080" s="26"/>
      <c r="Q1080" s="146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3</v>
      </c>
    </row>
    <row r="1081" spans="1:65">
      <c r="A1081" s="30"/>
      <c r="B1081" s="18">
        <v>1</v>
      </c>
      <c r="C1081" s="14">
        <v>1</v>
      </c>
      <c r="D1081" s="22">
        <v>1.9</v>
      </c>
      <c r="E1081" s="22">
        <v>1.72</v>
      </c>
      <c r="F1081" s="22">
        <v>1.6</v>
      </c>
      <c r="G1081" s="22">
        <v>1.52</v>
      </c>
      <c r="H1081" s="22">
        <v>1.7</v>
      </c>
      <c r="I1081" s="141">
        <v>1.5</v>
      </c>
      <c r="J1081" s="22">
        <v>1.62</v>
      </c>
      <c r="K1081" s="22">
        <v>1.6</v>
      </c>
      <c r="L1081" s="22">
        <v>1.81</v>
      </c>
      <c r="M1081" s="22">
        <v>1.5971680774985506</v>
      </c>
      <c r="N1081" s="22">
        <v>1.6</v>
      </c>
      <c r="O1081" s="22">
        <v>1.82</v>
      </c>
      <c r="P1081" s="22">
        <v>1.7781967208825127</v>
      </c>
      <c r="Q1081" s="146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1</v>
      </c>
    </row>
    <row r="1082" spans="1:65">
      <c r="A1082" s="30"/>
      <c r="B1082" s="19">
        <v>1</v>
      </c>
      <c r="C1082" s="9">
        <v>2</v>
      </c>
      <c r="D1082" s="11">
        <v>1.7</v>
      </c>
      <c r="E1082" s="11">
        <v>1.7</v>
      </c>
      <c r="F1082" s="11">
        <v>1.8</v>
      </c>
      <c r="G1082" s="11">
        <v>1.5</v>
      </c>
      <c r="H1082" s="11">
        <v>1.8</v>
      </c>
      <c r="I1082" s="142">
        <v>1.3</v>
      </c>
      <c r="J1082" s="11">
        <v>1.53</v>
      </c>
      <c r="K1082" s="11">
        <v>1.8</v>
      </c>
      <c r="L1082" s="11">
        <v>1.76</v>
      </c>
      <c r="M1082" s="11">
        <v>1.6093641778679999</v>
      </c>
      <c r="N1082" s="11">
        <v>1.66</v>
      </c>
      <c r="O1082" s="11">
        <v>1.64</v>
      </c>
      <c r="P1082" s="11">
        <v>1.7087330237009799</v>
      </c>
      <c r="Q1082" s="146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33</v>
      </c>
    </row>
    <row r="1083" spans="1:65">
      <c r="A1083" s="30"/>
      <c r="B1083" s="19">
        <v>1</v>
      </c>
      <c r="C1083" s="9">
        <v>3</v>
      </c>
      <c r="D1083" s="11">
        <v>1.7</v>
      </c>
      <c r="E1083" s="11">
        <v>1.69</v>
      </c>
      <c r="F1083" s="11">
        <v>1.5</v>
      </c>
      <c r="G1083" s="11">
        <v>1.43</v>
      </c>
      <c r="H1083" s="11">
        <v>1.7</v>
      </c>
      <c r="I1083" s="142">
        <v>1.5</v>
      </c>
      <c r="J1083" s="11">
        <v>1.55</v>
      </c>
      <c r="K1083" s="11">
        <v>1.8</v>
      </c>
      <c r="L1083" s="11">
        <v>1.72</v>
      </c>
      <c r="M1083" s="11">
        <v>1.6567049940346601</v>
      </c>
      <c r="N1083" s="11">
        <v>1.67</v>
      </c>
      <c r="O1083" s="11">
        <v>1.83</v>
      </c>
      <c r="P1083" s="11">
        <v>1.7709498966370667</v>
      </c>
      <c r="Q1083" s="146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16</v>
      </c>
    </row>
    <row r="1084" spans="1:65">
      <c r="A1084" s="30"/>
      <c r="B1084" s="19">
        <v>1</v>
      </c>
      <c r="C1084" s="9">
        <v>4</v>
      </c>
      <c r="D1084" s="11">
        <v>1.6</v>
      </c>
      <c r="E1084" s="11">
        <v>1.78</v>
      </c>
      <c r="F1084" s="11">
        <v>1.6</v>
      </c>
      <c r="G1084" s="11">
        <v>1.55</v>
      </c>
      <c r="H1084" s="11">
        <v>1.7</v>
      </c>
      <c r="I1084" s="142">
        <v>1.4</v>
      </c>
      <c r="J1084" s="11">
        <v>1.55</v>
      </c>
      <c r="K1084" s="11">
        <v>1.7</v>
      </c>
      <c r="L1084" s="11">
        <v>1.75</v>
      </c>
      <c r="M1084" s="11">
        <v>1.6521120293179301</v>
      </c>
      <c r="N1084" s="11">
        <v>1.65</v>
      </c>
      <c r="O1084" s="11">
        <v>1.53</v>
      </c>
      <c r="P1084" s="11">
        <v>1.7158771630577743</v>
      </c>
      <c r="Q1084" s="146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1.6605938372254838</v>
      </c>
    </row>
    <row r="1085" spans="1:65">
      <c r="A1085" s="30"/>
      <c r="B1085" s="19">
        <v>1</v>
      </c>
      <c r="C1085" s="9">
        <v>5</v>
      </c>
      <c r="D1085" s="11">
        <v>1.7</v>
      </c>
      <c r="E1085" s="11">
        <v>1.73</v>
      </c>
      <c r="F1085" s="11">
        <v>1.6</v>
      </c>
      <c r="G1085" s="11">
        <v>1.5</v>
      </c>
      <c r="H1085" s="11">
        <v>1.7</v>
      </c>
      <c r="I1085" s="142">
        <v>1.5</v>
      </c>
      <c r="J1085" s="11">
        <v>1.58</v>
      </c>
      <c r="K1085" s="11">
        <v>1.6</v>
      </c>
      <c r="L1085" s="11">
        <v>1.7</v>
      </c>
      <c r="M1085" s="11">
        <v>1.6455668842535001</v>
      </c>
      <c r="N1085" s="11">
        <v>1.52</v>
      </c>
      <c r="O1085" s="11">
        <v>1.55</v>
      </c>
      <c r="P1085" s="11">
        <v>1.6881732938802751</v>
      </c>
      <c r="Q1085" s="146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70</v>
      </c>
    </row>
    <row r="1086" spans="1:65">
      <c r="A1086" s="30"/>
      <c r="B1086" s="19">
        <v>1</v>
      </c>
      <c r="C1086" s="9">
        <v>6</v>
      </c>
      <c r="D1086" s="11">
        <v>1.7</v>
      </c>
      <c r="E1086" s="11">
        <v>1.66</v>
      </c>
      <c r="F1086" s="11">
        <v>1.6</v>
      </c>
      <c r="G1086" s="11">
        <v>1.53</v>
      </c>
      <c r="H1086" s="11">
        <v>1.7</v>
      </c>
      <c r="I1086" s="142">
        <v>1.3</v>
      </c>
      <c r="J1086" s="11">
        <v>1.62</v>
      </c>
      <c r="K1086" s="11">
        <v>1.7</v>
      </c>
      <c r="L1086" s="148">
        <v>1.9699999999999998</v>
      </c>
      <c r="M1086" s="11">
        <v>1.62953624684517</v>
      </c>
      <c r="N1086" s="11">
        <v>1.6</v>
      </c>
      <c r="O1086" s="11">
        <v>1.61</v>
      </c>
      <c r="P1086" s="11">
        <v>1.6823737722584178</v>
      </c>
      <c r="Q1086" s="146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30"/>
      <c r="B1087" s="20" t="s">
        <v>274</v>
      </c>
      <c r="C1087" s="12"/>
      <c r="D1087" s="23">
        <v>1.7166666666666666</v>
      </c>
      <c r="E1087" s="23">
        <v>1.7133333333333332</v>
      </c>
      <c r="F1087" s="23">
        <v>1.6166666666666665</v>
      </c>
      <c r="G1087" s="23">
        <v>1.5049999999999999</v>
      </c>
      <c r="H1087" s="23">
        <v>1.7166666666666666</v>
      </c>
      <c r="I1087" s="23">
        <v>1.4166666666666667</v>
      </c>
      <c r="J1087" s="23">
        <v>1.575</v>
      </c>
      <c r="K1087" s="23">
        <v>1.7</v>
      </c>
      <c r="L1087" s="23">
        <v>1.7850000000000001</v>
      </c>
      <c r="M1087" s="23">
        <v>1.6317420683029684</v>
      </c>
      <c r="N1087" s="23">
        <v>1.6166666666666665</v>
      </c>
      <c r="O1087" s="23">
        <v>1.6633333333333333</v>
      </c>
      <c r="P1087" s="23">
        <v>1.7240506450695043</v>
      </c>
      <c r="Q1087" s="146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30"/>
      <c r="B1088" s="3" t="s">
        <v>275</v>
      </c>
      <c r="C1088" s="29"/>
      <c r="D1088" s="11">
        <v>1.7</v>
      </c>
      <c r="E1088" s="11">
        <v>1.71</v>
      </c>
      <c r="F1088" s="11">
        <v>1.6</v>
      </c>
      <c r="G1088" s="11">
        <v>1.51</v>
      </c>
      <c r="H1088" s="11">
        <v>1.7</v>
      </c>
      <c r="I1088" s="11">
        <v>1.45</v>
      </c>
      <c r="J1088" s="11">
        <v>1.5649999999999999</v>
      </c>
      <c r="K1088" s="11">
        <v>1.7</v>
      </c>
      <c r="L1088" s="11">
        <v>1.7549999999999999</v>
      </c>
      <c r="M1088" s="11">
        <v>1.6375515655493351</v>
      </c>
      <c r="N1088" s="11">
        <v>1.625</v>
      </c>
      <c r="O1088" s="11">
        <v>1.625</v>
      </c>
      <c r="P1088" s="11">
        <v>1.7123050933793771</v>
      </c>
      <c r="Q1088" s="146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30"/>
      <c r="B1089" s="3" t="s">
        <v>276</v>
      </c>
      <c r="C1089" s="29"/>
      <c r="D1089" s="24">
        <v>9.8319208025017452E-2</v>
      </c>
      <c r="E1089" s="24">
        <v>4.0824829046386339E-2</v>
      </c>
      <c r="F1089" s="24">
        <v>9.8319208025017493E-2</v>
      </c>
      <c r="G1089" s="24">
        <v>4.1352146256270705E-2</v>
      </c>
      <c r="H1089" s="24">
        <v>4.0824829046386339E-2</v>
      </c>
      <c r="I1089" s="24">
        <v>9.8319208025017479E-2</v>
      </c>
      <c r="J1089" s="24">
        <v>3.8340579025361664E-2</v>
      </c>
      <c r="K1089" s="24">
        <v>8.9442719099991574E-2</v>
      </c>
      <c r="L1089" s="24">
        <v>9.8132563402776665E-2</v>
      </c>
      <c r="M1089" s="24">
        <v>2.4208283613962368E-2</v>
      </c>
      <c r="N1089" s="24">
        <v>5.6095157247900297E-2</v>
      </c>
      <c r="O1089" s="24">
        <v>0.13140268896284685</v>
      </c>
      <c r="P1089" s="24">
        <v>4.1126436052247146E-2</v>
      </c>
      <c r="Q1089" s="198"/>
      <c r="R1089" s="199"/>
      <c r="S1089" s="199"/>
      <c r="T1089" s="199"/>
      <c r="U1089" s="199"/>
      <c r="V1089" s="199"/>
      <c r="W1089" s="199"/>
      <c r="X1089" s="199"/>
      <c r="Y1089" s="199"/>
      <c r="Z1089" s="199"/>
      <c r="AA1089" s="199"/>
      <c r="AB1089" s="199"/>
      <c r="AC1089" s="199"/>
      <c r="AD1089" s="199"/>
      <c r="AE1089" s="199"/>
      <c r="AF1089" s="199"/>
      <c r="AG1089" s="199"/>
      <c r="AH1089" s="199"/>
      <c r="AI1089" s="199"/>
      <c r="AJ1089" s="199"/>
      <c r="AK1089" s="199"/>
      <c r="AL1089" s="199"/>
      <c r="AM1089" s="199"/>
      <c r="AN1089" s="199"/>
      <c r="AO1089" s="199"/>
      <c r="AP1089" s="199"/>
      <c r="AQ1089" s="199"/>
      <c r="AR1089" s="199"/>
      <c r="AS1089" s="199"/>
      <c r="AT1089" s="199"/>
      <c r="AU1089" s="199"/>
      <c r="AV1089" s="199"/>
      <c r="AW1089" s="199"/>
      <c r="AX1089" s="199"/>
      <c r="AY1089" s="199"/>
      <c r="AZ1089" s="199"/>
      <c r="BA1089" s="199"/>
      <c r="BB1089" s="199"/>
      <c r="BC1089" s="199"/>
      <c r="BD1089" s="199"/>
      <c r="BE1089" s="199"/>
      <c r="BF1089" s="199"/>
      <c r="BG1089" s="199"/>
      <c r="BH1089" s="199"/>
      <c r="BI1089" s="199"/>
      <c r="BJ1089" s="199"/>
      <c r="BK1089" s="199"/>
      <c r="BL1089" s="199"/>
      <c r="BM1089" s="56"/>
    </row>
    <row r="1090" spans="1:65">
      <c r="A1090" s="30"/>
      <c r="B1090" s="3" t="s">
        <v>86</v>
      </c>
      <c r="C1090" s="29"/>
      <c r="D1090" s="13">
        <v>5.7273325063116963E-2</v>
      </c>
      <c r="E1090" s="13">
        <v>2.3827721233299421E-2</v>
      </c>
      <c r="F1090" s="13">
        <v>6.0816004963928354E-2</v>
      </c>
      <c r="G1090" s="13">
        <v>2.7476509140379208E-2</v>
      </c>
      <c r="H1090" s="13">
        <v>2.3781453813428936E-2</v>
      </c>
      <c r="I1090" s="13">
        <v>6.9401793900012332E-2</v>
      </c>
      <c r="J1090" s="13">
        <v>2.4343224778007405E-2</v>
      </c>
      <c r="K1090" s="13">
        <v>5.2613364176465637E-2</v>
      </c>
      <c r="L1090" s="13">
        <v>5.4976225995953309E-2</v>
      </c>
      <c r="M1090" s="13">
        <v>1.4835851869124927E-2</v>
      </c>
      <c r="N1090" s="13">
        <v>3.4698035411072352E-2</v>
      </c>
      <c r="O1090" s="13">
        <v>7.8999612602913938E-2</v>
      </c>
      <c r="P1090" s="13">
        <v>2.3854540566926995E-2</v>
      </c>
      <c r="Q1090" s="146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30"/>
      <c r="B1091" s="3" t="s">
        <v>277</v>
      </c>
      <c r="C1091" s="29"/>
      <c r="D1091" s="13">
        <v>3.3766733432462281E-2</v>
      </c>
      <c r="E1091" s="13">
        <v>3.1759419386962362E-2</v>
      </c>
      <c r="F1091" s="13">
        <v>-2.6452687932535524E-2</v>
      </c>
      <c r="G1091" s="13">
        <v>-9.3697708456782935E-2</v>
      </c>
      <c r="H1091" s="13">
        <v>3.3766733432462281E-2</v>
      </c>
      <c r="I1091" s="13">
        <v>-0.14689153066253091</v>
      </c>
      <c r="J1091" s="13">
        <v>-5.1544113501284516E-2</v>
      </c>
      <c r="K1091" s="13">
        <v>2.3730163204962684E-2</v>
      </c>
      <c r="L1091" s="13">
        <v>7.4916671365210963E-2</v>
      </c>
      <c r="M1091" s="13">
        <v>-1.737436829870509E-2</v>
      </c>
      <c r="N1091" s="13">
        <v>-2.6452687932535524E-2</v>
      </c>
      <c r="O1091" s="13">
        <v>1.6497087044635705E-3</v>
      </c>
      <c r="P1091" s="13">
        <v>3.8213322500367797E-2</v>
      </c>
      <c r="Q1091" s="146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30"/>
      <c r="B1092" s="46" t="s">
        <v>278</v>
      </c>
      <c r="C1092" s="47"/>
      <c r="D1092" s="45">
        <v>0.67</v>
      </c>
      <c r="E1092" s="45">
        <v>0.63</v>
      </c>
      <c r="F1092" s="45">
        <v>0.59</v>
      </c>
      <c r="G1092" s="45">
        <v>2</v>
      </c>
      <c r="H1092" s="45">
        <v>0.67</v>
      </c>
      <c r="I1092" s="45">
        <v>3.12</v>
      </c>
      <c r="J1092" s="45">
        <v>1.1200000000000001</v>
      </c>
      <c r="K1092" s="45">
        <v>0.46</v>
      </c>
      <c r="L1092" s="45">
        <v>1.54</v>
      </c>
      <c r="M1092" s="45">
        <v>0.4</v>
      </c>
      <c r="N1092" s="45">
        <v>0.59</v>
      </c>
      <c r="O1092" s="45">
        <v>0</v>
      </c>
      <c r="P1092" s="45">
        <v>0.77</v>
      </c>
      <c r="Q1092" s="146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B1093" s="31"/>
      <c r="C1093" s="20"/>
      <c r="D1093" s="20"/>
      <c r="E1093" s="20"/>
      <c r="F1093" s="20"/>
      <c r="G1093" s="20"/>
      <c r="H1093" s="20"/>
      <c r="I1093" s="20"/>
      <c r="J1093" s="20"/>
      <c r="K1093" s="20"/>
      <c r="L1093" s="20"/>
      <c r="M1093" s="20"/>
      <c r="N1093" s="20"/>
      <c r="O1093" s="20"/>
      <c r="P1093" s="20"/>
      <c r="BM1093" s="55"/>
    </row>
    <row r="1094" spans="1:65" ht="15">
      <c r="B1094" s="8" t="s">
        <v>574</v>
      </c>
      <c r="BM1094" s="28" t="s">
        <v>66</v>
      </c>
    </row>
    <row r="1095" spans="1:65" ht="15">
      <c r="A1095" s="25" t="s">
        <v>44</v>
      </c>
      <c r="B1095" s="18" t="s">
        <v>110</v>
      </c>
      <c r="C1095" s="15" t="s">
        <v>111</v>
      </c>
      <c r="D1095" s="16" t="s">
        <v>237</v>
      </c>
      <c r="E1095" s="17" t="s">
        <v>237</v>
      </c>
      <c r="F1095" s="17" t="s">
        <v>237</v>
      </c>
      <c r="G1095" s="17" t="s">
        <v>237</v>
      </c>
      <c r="H1095" s="17" t="s">
        <v>237</v>
      </c>
      <c r="I1095" s="17" t="s">
        <v>237</v>
      </c>
      <c r="J1095" s="17" t="s">
        <v>237</v>
      </c>
      <c r="K1095" s="17" t="s">
        <v>237</v>
      </c>
      <c r="L1095" s="17" t="s">
        <v>237</v>
      </c>
      <c r="M1095" s="17" t="s">
        <v>237</v>
      </c>
      <c r="N1095" s="17" t="s">
        <v>237</v>
      </c>
      <c r="O1095" s="17" t="s">
        <v>237</v>
      </c>
      <c r="P1095" s="17" t="s">
        <v>237</v>
      </c>
      <c r="Q1095" s="17" t="s">
        <v>237</v>
      </c>
      <c r="R1095" s="17" t="s">
        <v>237</v>
      </c>
      <c r="S1095" s="17" t="s">
        <v>237</v>
      </c>
      <c r="T1095" s="17" t="s">
        <v>237</v>
      </c>
      <c r="U1095" s="17" t="s">
        <v>237</v>
      </c>
      <c r="V1095" s="17" t="s">
        <v>237</v>
      </c>
      <c r="W1095" s="17" t="s">
        <v>237</v>
      </c>
      <c r="X1095" s="17" t="s">
        <v>237</v>
      </c>
      <c r="Y1095" s="17" t="s">
        <v>237</v>
      </c>
      <c r="Z1095" s="17" t="s">
        <v>237</v>
      </c>
      <c r="AA1095" s="17" t="s">
        <v>237</v>
      </c>
      <c r="AB1095" s="146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>
        <v>1</v>
      </c>
    </row>
    <row r="1096" spans="1:65">
      <c r="A1096" s="30"/>
      <c r="B1096" s="19" t="s">
        <v>238</v>
      </c>
      <c r="C1096" s="9" t="s">
        <v>238</v>
      </c>
      <c r="D1096" s="144" t="s">
        <v>240</v>
      </c>
      <c r="E1096" s="145" t="s">
        <v>241</v>
      </c>
      <c r="F1096" s="145" t="s">
        <v>242</v>
      </c>
      <c r="G1096" s="145" t="s">
        <v>243</v>
      </c>
      <c r="H1096" s="145" t="s">
        <v>244</v>
      </c>
      <c r="I1096" s="145" t="s">
        <v>245</v>
      </c>
      <c r="J1096" s="145" t="s">
        <v>246</v>
      </c>
      <c r="K1096" s="145" t="s">
        <v>247</v>
      </c>
      <c r="L1096" s="145" t="s">
        <v>248</v>
      </c>
      <c r="M1096" s="145" t="s">
        <v>249</v>
      </c>
      <c r="N1096" s="145" t="s">
        <v>250</v>
      </c>
      <c r="O1096" s="145" t="s">
        <v>251</v>
      </c>
      <c r="P1096" s="145" t="s">
        <v>252</v>
      </c>
      <c r="Q1096" s="145" t="s">
        <v>253</v>
      </c>
      <c r="R1096" s="145" t="s">
        <v>254</v>
      </c>
      <c r="S1096" s="145" t="s">
        <v>255</v>
      </c>
      <c r="T1096" s="145" t="s">
        <v>256</v>
      </c>
      <c r="U1096" s="145" t="s">
        <v>257</v>
      </c>
      <c r="V1096" s="145" t="s">
        <v>258</v>
      </c>
      <c r="W1096" s="145" t="s">
        <v>259</v>
      </c>
      <c r="X1096" s="145" t="s">
        <v>260</v>
      </c>
      <c r="Y1096" s="145" t="s">
        <v>261</v>
      </c>
      <c r="Z1096" s="145" t="s">
        <v>262</v>
      </c>
      <c r="AA1096" s="145" t="s">
        <v>267</v>
      </c>
      <c r="AB1096" s="146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 t="s">
        <v>3</v>
      </c>
    </row>
    <row r="1097" spans="1:65">
      <c r="A1097" s="30"/>
      <c r="B1097" s="19"/>
      <c r="C1097" s="9"/>
      <c r="D1097" s="10" t="s">
        <v>318</v>
      </c>
      <c r="E1097" s="11" t="s">
        <v>318</v>
      </c>
      <c r="F1097" s="11" t="s">
        <v>115</v>
      </c>
      <c r="G1097" s="11" t="s">
        <v>115</v>
      </c>
      <c r="H1097" s="11" t="s">
        <v>115</v>
      </c>
      <c r="I1097" s="11" t="s">
        <v>318</v>
      </c>
      <c r="J1097" s="11" t="s">
        <v>319</v>
      </c>
      <c r="K1097" s="11" t="s">
        <v>318</v>
      </c>
      <c r="L1097" s="11" t="s">
        <v>319</v>
      </c>
      <c r="M1097" s="11" t="s">
        <v>318</v>
      </c>
      <c r="N1097" s="11" t="s">
        <v>318</v>
      </c>
      <c r="O1097" s="11" t="s">
        <v>319</v>
      </c>
      <c r="P1097" s="11" t="s">
        <v>319</v>
      </c>
      <c r="Q1097" s="11" t="s">
        <v>319</v>
      </c>
      <c r="R1097" s="11" t="s">
        <v>318</v>
      </c>
      <c r="S1097" s="11" t="s">
        <v>318</v>
      </c>
      <c r="T1097" s="11" t="s">
        <v>115</v>
      </c>
      <c r="U1097" s="11" t="s">
        <v>318</v>
      </c>
      <c r="V1097" s="11" t="s">
        <v>318</v>
      </c>
      <c r="W1097" s="11" t="s">
        <v>319</v>
      </c>
      <c r="X1097" s="11" t="s">
        <v>318</v>
      </c>
      <c r="Y1097" s="11" t="s">
        <v>319</v>
      </c>
      <c r="Z1097" s="11" t="s">
        <v>115</v>
      </c>
      <c r="AA1097" s="11" t="s">
        <v>318</v>
      </c>
      <c r="AB1097" s="146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>
        <v>0</v>
      </c>
    </row>
    <row r="1098" spans="1:65">
      <c r="A1098" s="30"/>
      <c r="B1098" s="19"/>
      <c r="C1098" s="9"/>
      <c r="D1098" s="26"/>
      <c r="E1098" s="26"/>
      <c r="F1098" s="26"/>
      <c r="G1098" s="26"/>
      <c r="H1098" s="26"/>
      <c r="I1098" s="26"/>
      <c r="J1098" s="26"/>
      <c r="K1098" s="26"/>
      <c r="L1098" s="26"/>
      <c r="M1098" s="26"/>
      <c r="N1098" s="26"/>
      <c r="O1098" s="26"/>
      <c r="P1098" s="26"/>
      <c r="Q1098" s="26"/>
      <c r="R1098" s="26"/>
      <c r="S1098" s="26"/>
      <c r="T1098" s="26"/>
      <c r="U1098" s="26"/>
      <c r="V1098" s="26"/>
      <c r="W1098" s="26"/>
      <c r="X1098" s="26"/>
      <c r="Y1098" s="26"/>
      <c r="Z1098" s="26"/>
      <c r="AA1098" s="26"/>
      <c r="AB1098" s="146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1</v>
      </c>
    </row>
    <row r="1099" spans="1:65">
      <c r="A1099" s="30"/>
      <c r="B1099" s="18">
        <v>1</v>
      </c>
      <c r="C1099" s="14">
        <v>1</v>
      </c>
      <c r="D1099" s="206">
        <v>81</v>
      </c>
      <c r="E1099" s="205">
        <v>96</v>
      </c>
      <c r="F1099" s="205">
        <v>89</v>
      </c>
      <c r="G1099" s="205">
        <v>90.752493561771189</v>
      </c>
      <c r="H1099" s="205">
        <v>86</v>
      </c>
      <c r="I1099" s="205">
        <v>85</v>
      </c>
      <c r="J1099" s="205">
        <v>87</v>
      </c>
      <c r="K1099" s="205">
        <v>88</v>
      </c>
      <c r="L1099" s="205">
        <v>86</v>
      </c>
      <c r="M1099" s="205">
        <v>93</v>
      </c>
      <c r="N1099" s="205">
        <v>88</v>
      </c>
      <c r="O1099" s="205">
        <v>89.2</v>
      </c>
      <c r="P1099" s="205">
        <v>90.7</v>
      </c>
      <c r="Q1099" s="205">
        <v>86</v>
      </c>
      <c r="R1099" s="205">
        <v>89</v>
      </c>
      <c r="S1099" s="205">
        <v>88</v>
      </c>
      <c r="T1099" s="206">
        <v>94.453999999999994</v>
      </c>
      <c r="U1099" s="205">
        <v>86</v>
      </c>
      <c r="V1099" s="205">
        <v>94</v>
      </c>
      <c r="W1099" s="206">
        <v>98</v>
      </c>
      <c r="X1099" s="205">
        <v>87</v>
      </c>
      <c r="Y1099" s="205">
        <v>88.702128171882975</v>
      </c>
      <c r="Z1099" s="205">
        <v>88.666666666666671</v>
      </c>
      <c r="AA1099" s="205">
        <v>85</v>
      </c>
      <c r="AB1099" s="207"/>
      <c r="AC1099" s="208"/>
      <c r="AD1099" s="208"/>
      <c r="AE1099" s="208"/>
      <c r="AF1099" s="208"/>
      <c r="AG1099" s="208"/>
      <c r="AH1099" s="208"/>
      <c r="AI1099" s="208"/>
      <c r="AJ1099" s="208"/>
      <c r="AK1099" s="208"/>
      <c r="AL1099" s="208"/>
      <c r="AM1099" s="208"/>
      <c r="AN1099" s="208"/>
      <c r="AO1099" s="208"/>
      <c r="AP1099" s="208"/>
      <c r="AQ1099" s="208"/>
      <c r="AR1099" s="208"/>
      <c r="AS1099" s="208"/>
      <c r="AT1099" s="208"/>
      <c r="AU1099" s="208"/>
      <c r="AV1099" s="208"/>
      <c r="AW1099" s="208"/>
      <c r="AX1099" s="208"/>
      <c r="AY1099" s="208"/>
      <c r="AZ1099" s="208"/>
      <c r="BA1099" s="208"/>
      <c r="BB1099" s="208"/>
      <c r="BC1099" s="208"/>
      <c r="BD1099" s="208"/>
      <c r="BE1099" s="208"/>
      <c r="BF1099" s="208"/>
      <c r="BG1099" s="208"/>
      <c r="BH1099" s="208"/>
      <c r="BI1099" s="208"/>
      <c r="BJ1099" s="208"/>
      <c r="BK1099" s="208"/>
      <c r="BL1099" s="208"/>
      <c r="BM1099" s="209">
        <v>1</v>
      </c>
    </row>
    <row r="1100" spans="1:65">
      <c r="A1100" s="30"/>
      <c r="B1100" s="19">
        <v>1</v>
      </c>
      <c r="C1100" s="9">
        <v>2</v>
      </c>
      <c r="D1100" s="212">
        <v>76</v>
      </c>
      <c r="E1100" s="211">
        <v>91</v>
      </c>
      <c r="F1100" s="211">
        <v>88</v>
      </c>
      <c r="G1100" s="211">
        <v>84.584198685271204</v>
      </c>
      <c r="H1100" s="211">
        <v>85</v>
      </c>
      <c r="I1100" s="211">
        <v>84</v>
      </c>
      <c r="J1100" s="211">
        <v>89</v>
      </c>
      <c r="K1100" s="211">
        <v>90</v>
      </c>
      <c r="L1100" s="211">
        <v>91</v>
      </c>
      <c r="M1100" s="211">
        <v>93</v>
      </c>
      <c r="N1100" s="211">
        <v>87</v>
      </c>
      <c r="O1100" s="211">
        <v>91.9</v>
      </c>
      <c r="P1100" s="211">
        <v>86.1</v>
      </c>
      <c r="Q1100" s="211">
        <v>89</v>
      </c>
      <c r="R1100" s="211">
        <v>91</v>
      </c>
      <c r="S1100" s="211">
        <v>89</v>
      </c>
      <c r="T1100" s="212">
        <v>94.566000000000003</v>
      </c>
      <c r="U1100" s="211">
        <v>85</v>
      </c>
      <c r="V1100" s="211">
        <v>95</v>
      </c>
      <c r="W1100" s="212">
        <v>97</v>
      </c>
      <c r="X1100" s="211">
        <v>88</v>
      </c>
      <c r="Y1100" s="211">
        <v>90.22164677563029</v>
      </c>
      <c r="Z1100" s="211">
        <v>88.37</v>
      </c>
      <c r="AA1100" s="211">
        <v>87</v>
      </c>
      <c r="AB1100" s="207"/>
      <c r="AC1100" s="208"/>
      <c r="AD1100" s="208"/>
      <c r="AE1100" s="208"/>
      <c r="AF1100" s="208"/>
      <c r="AG1100" s="208"/>
      <c r="AH1100" s="208"/>
      <c r="AI1100" s="208"/>
      <c r="AJ1100" s="208"/>
      <c r="AK1100" s="208"/>
      <c r="AL1100" s="208"/>
      <c r="AM1100" s="208"/>
      <c r="AN1100" s="208"/>
      <c r="AO1100" s="208"/>
      <c r="AP1100" s="208"/>
      <c r="AQ1100" s="208"/>
      <c r="AR1100" s="208"/>
      <c r="AS1100" s="208"/>
      <c r="AT1100" s="208"/>
      <c r="AU1100" s="208"/>
      <c r="AV1100" s="208"/>
      <c r="AW1100" s="208"/>
      <c r="AX1100" s="208"/>
      <c r="AY1100" s="208"/>
      <c r="AZ1100" s="208"/>
      <c r="BA1100" s="208"/>
      <c r="BB1100" s="208"/>
      <c r="BC1100" s="208"/>
      <c r="BD1100" s="208"/>
      <c r="BE1100" s="208"/>
      <c r="BF1100" s="208"/>
      <c r="BG1100" s="208"/>
      <c r="BH1100" s="208"/>
      <c r="BI1100" s="208"/>
      <c r="BJ1100" s="208"/>
      <c r="BK1100" s="208"/>
      <c r="BL1100" s="208"/>
      <c r="BM1100" s="209">
        <v>15</v>
      </c>
    </row>
    <row r="1101" spans="1:65">
      <c r="A1101" s="30"/>
      <c r="B1101" s="19">
        <v>1</v>
      </c>
      <c r="C1101" s="9">
        <v>3</v>
      </c>
      <c r="D1101" s="212">
        <v>82</v>
      </c>
      <c r="E1101" s="211">
        <v>90</v>
      </c>
      <c r="F1101" s="211">
        <v>87</v>
      </c>
      <c r="G1101" s="211">
        <v>88.761531142571201</v>
      </c>
      <c r="H1101" s="211">
        <v>85</v>
      </c>
      <c r="I1101" s="210">
        <v>82</v>
      </c>
      <c r="J1101" s="211">
        <v>85</v>
      </c>
      <c r="K1101" s="211">
        <v>90</v>
      </c>
      <c r="L1101" s="211">
        <v>89</v>
      </c>
      <c r="M1101" s="211">
        <v>92</v>
      </c>
      <c r="N1101" s="211">
        <v>85</v>
      </c>
      <c r="O1101" s="211">
        <v>88.3</v>
      </c>
      <c r="P1101" s="211">
        <v>90.5</v>
      </c>
      <c r="Q1101" s="211">
        <v>89</v>
      </c>
      <c r="R1101" s="211">
        <v>88</v>
      </c>
      <c r="S1101" s="211">
        <v>84</v>
      </c>
      <c r="T1101" s="212">
        <v>94.271600000000007</v>
      </c>
      <c r="U1101" s="211">
        <v>86</v>
      </c>
      <c r="V1101" s="211">
        <v>89</v>
      </c>
      <c r="W1101" s="212">
        <v>96</v>
      </c>
      <c r="X1101" s="211">
        <v>87</v>
      </c>
      <c r="Y1101" s="211">
        <v>91.296381750085175</v>
      </c>
      <c r="Z1101" s="211">
        <v>90.381666666666703</v>
      </c>
      <c r="AA1101" s="211">
        <v>87</v>
      </c>
      <c r="AB1101" s="207"/>
      <c r="AC1101" s="208"/>
      <c r="AD1101" s="208"/>
      <c r="AE1101" s="208"/>
      <c r="AF1101" s="208"/>
      <c r="AG1101" s="208"/>
      <c r="AH1101" s="208"/>
      <c r="AI1101" s="208"/>
      <c r="AJ1101" s="208"/>
      <c r="AK1101" s="208"/>
      <c r="AL1101" s="208"/>
      <c r="AM1101" s="208"/>
      <c r="AN1101" s="208"/>
      <c r="AO1101" s="208"/>
      <c r="AP1101" s="208"/>
      <c r="AQ1101" s="208"/>
      <c r="AR1101" s="208"/>
      <c r="AS1101" s="208"/>
      <c r="AT1101" s="208"/>
      <c r="AU1101" s="208"/>
      <c r="AV1101" s="208"/>
      <c r="AW1101" s="208"/>
      <c r="AX1101" s="208"/>
      <c r="AY1101" s="208"/>
      <c r="AZ1101" s="208"/>
      <c r="BA1101" s="208"/>
      <c r="BB1101" s="208"/>
      <c r="BC1101" s="208"/>
      <c r="BD1101" s="208"/>
      <c r="BE1101" s="208"/>
      <c r="BF1101" s="208"/>
      <c r="BG1101" s="208"/>
      <c r="BH1101" s="208"/>
      <c r="BI1101" s="208"/>
      <c r="BJ1101" s="208"/>
      <c r="BK1101" s="208"/>
      <c r="BL1101" s="208"/>
      <c r="BM1101" s="209">
        <v>16</v>
      </c>
    </row>
    <row r="1102" spans="1:65">
      <c r="A1102" s="30"/>
      <c r="B1102" s="19">
        <v>1</v>
      </c>
      <c r="C1102" s="9">
        <v>4</v>
      </c>
      <c r="D1102" s="212">
        <v>77</v>
      </c>
      <c r="E1102" s="211">
        <v>94</v>
      </c>
      <c r="F1102" s="211">
        <v>87</v>
      </c>
      <c r="G1102" s="211">
        <v>92.075509075271199</v>
      </c>
      <c r="H1102" s="211">
        <v>85</v>
      </c>
      <c r="I1102" s="211">
        <v>86</v>
      </c>
      <c r="J1102" s="211">
        <v>91</v>
      </c>
      <c r="K1102" s="211">
        <v>86</v>
      </c>
      <c r="L1102" s="211">
        <v>91</v>
      </c>
      <c r="M1102" s="211">
        <v>92</v>
      </c>
      <c r="N1102" s="211">
        <v>85</v>
      </c>
      <c r="O1102" s="211">
        <v>90.2</v>
      </c>
      <c r="P1102" s="211">
        <v>89.5</v>
      </c>
      <c r="Q1102" s="211">
        <v>90</v>
      </c>
      <c r="R1102" s="211">
        <v>89</v>
      </c>
      <c r="S1102" s="211">
        <v>86</v>
      </c>
      <c r="T1102" s="212">
        <v>94.39</v>
      </c>
      <c r="U1102" s="211">
        <v>86</v>
      </c>
      <c r="V1102" s="211">
        <v>91</v>
      </c>
      <c r="W1102" s="212">
        <v>100</v>
      </c>
      <c r="X1102" s="211">
        <v>87</v>
      </c>
      <c r="Y1102" s="211">
        <v>90.239069126947228</v>
      </c>
      <c r="Z1102" s="211">
        <v>91.34</v>
      </c>
      <c r="AA1102" s="211">
        <v>89</v>
      </c>
      <c r="AB1102" s="207"/>
      <c r="AC1102" s="208"/>
      <c r="AD1102" s="208"/>
      <c r="AE1102" s="208"/>
      <c r="AF1102" s="208"/>
      <c r="AG1102" s="208"/>
      <c r="AH1102" s="208"/>
      <c r="AI1102" s="208"/>
      <c r="AJ1102" s="208"/>
      <c r="AK1102" s="208"/>
      <c r="AL1102" s="208"/>
      <c r="AM1102" s="208"/>
      <c r="AN1102" s="208"/>
      <c r="AO1102" s="208"/>
      <c r="AP1102" s="208"/>
      <c r="AQ1102" s="208"/>
      <c r="AR1102" s="208"/>
      <c r="AS1102" s="208"/>
      <c r="AT1102" s="208"/>
      <c r="AU1102" s="208"/>
      <c r="AV1102" s="208"/>
      <c r="AW1102" s="208"/>
      <c r="AX1102" s="208"/>
      <c r="AY1102" s="208"/>
      <c r="AZ1102" s="208"/>
      <c r="BA1102" s="208"/>
      <c r="BB1102" s="208"/>
      <c r="BC1102" s="208"/>
      <c r="BD1102" s="208"/>
      <c r="BE1102" s="208"/>
      <c r="BF1102" s="208"/>
      <c r="BG1102" s="208"/>
      <c r="BH1102" s="208"/>
      <c r="BI1102" s="208"/>
      <c r="BJ1102" s="208"/>
      <c r="BK1102" s="208"/>
      <c r="BL1102" s="208"/>
      <c r="BM1102" s="209">
        <v>88.390678891122533</v>
      </c>
    </row>
    <row r="1103" spans="1:65">
      <c r="A1103" s="30"/>
      <c r="B1103" s="19">
        <v>1</v>
      </c>
      <c r="C1103" s="9">
        <v>5</v>
      </c>
      <c r="D1103" s="212">
        <v>80</v>
      </c>
      <c r="E1103" s="211">
        <v>91</v>
      </c>
      <c r="F1103" s="211">
        <v>87</v>
      </c>
      <c r="G1103" s="211">
        <v>87.0822479361712</v>
      </c>
      <c r="H1103" s="211">
        <v>87</v>
      </c>
      <c r="I1103" s="211">
        <v>85</v>
      </c>
      <c r="J1103" s="211">
        <v>92</v>
      </c>
      <c r="K1103" s="211">
        <v>87</v>
      </c>
      <c r="L1103" s="211">
        <v>83</v>
      </c>
      <c r="M1103" s="211">
        <v>90</v>
      </c>
      <c r="N1103" s="211">
        <v>88</v>
      </c>
      <c r="O1103" s="211">
        <v>90</v>
      </c>
      <c r="P1103" s="211">
        <v>89.3</v>
      </c>
      <c r="Q1103" s="211">
        <v>86</v>
      </c>
      <c r="R1103" s="211">
        <v>89</v>
      </c>
      <c r="S1103" s="211">
        <v>87</v>
      </c>
      <c r="T1103" s="212">
        <v>94.530799999999999</v>
      </c>
      <c r="U1103" s="211">
        <v>85</v>
      </c>
      <c r="V1103" s="211">
        <v>92</v>
      </c>
      <c r="W1103" s="212">
        <v>97</v>
      </c>
      <c r="X1103" s="211">
        <v>87</v>
      </c>
      <c r="Y1103" s="211">
        <v>88.167628168002295</v>
      </c>
      <c r="Z1103" s="211">
        <v>92.715000000000018</v>
      </c>
      <c r="AA1103" s="211">
        <v>86</v>
      </c>
      <c r="AB1103" s="207"/>
      <c r="AC1103" s="208"/>
      <c r="AD1103" s="208"/>
      <c r="AE1103" s="208"/>
      <c r="AF1103" s="208"/>
      <c r="AG1103" s="208"/>
      <c r="AH1103" s="208"/>
      <c r="AI1103" s="208"/>
      <c r="AJ1103" s="208"/>
      <c r="AK1103" s="208"/>
      <c r="AL1103" s="208"/>
      <c r="AM1103" s="208"/>
      <c r="AN1103" s="208"/>
      <c r="AO1103" s="208"/>
      <c r="AP1103" s="208"/>
      <c r="AQ1103" s="208"/>
      <c r="AR1103" s="208"/>
      <c r="AS1103" s="208"/>
      <c r="AT1103" s="208"/>
      <c r="AU1103" s="208"/>
      <c r="AV1103" s="208"/>
      <c r="AW1103" s="208"/>
      <c r="AX1103" s="208"/>
      <c r="AY1103" s="208"/>
      <c r="AZ1103" s="208"/>
      <c r="BA1103" s="208"/>
      <c r="BB1103" s="208"/>
      <c r="BC1103" s="208"/>
      <c r="BD1103" s="208"/>
      <c r="BE1103" s="208"/>
      <c r="BF1103" s="208"/>
      <c r="BG1103" s="208"/>
      <c r="BH1103" s="208"/>
      <c r="BI1103" s="208"/>
      <c r="BJ1103" s="208"/>
      <c r="BK1103" s="208"/>
      <c r="BL1103" s="208"/>
      <c r="BM1103" s="209">
        <v>71</v>
      </c>
    </row>
    <row r="1104" spans="1:65">
      <c r="A1104" s="30"/>
      <c r="B1104" s="19">
        <v>1</v>
      </c>
      <c r="C1104" s="9">
        <v>6</v>
      </c>
      <c r="D1104" s="212">
        <v>78</v>
      </c>
      <c r="E1104" s="211">
        <v>92</v>
      </c>
      <c r="F1104" s="211">
        <v>88</v>
      </c>
      <c r="G1104" s="211">
        <v>86.123255632871192</v>
      </c>
      <c r="H1104" s="211">
        <v>85</v>
      </c>
      <c r="I1104" s="211">
        <v>85</v>
      </c>
      <c r="J1104" s="211">
        <v>83</v>
      </c>
      <c r="K1104" s="211">
        <v>90</v>
      </c>
      <c r="L1104" s="211">
        <v>86</v>
      </c>
      <c r="M1104" s="211">
        <v>94</v>
      </c>
      <c r="N1104" s="211">
        <v>89</v>
      </c>
      <c r="O1104" s="211">
        <v>89.7</v>
      </c>
      <c r="P1104" s="211">
        <v>85.6</v>
      </c>
      <c r="Q1104" s="211">
        <v>88</v>
      </c>
      <c r="R1104" s="211">
        <v>88</v>
      </c>
      <c r="S1104" s="211">
        <v>89</v>
      </c>
      <c r="T1104" s="212">
        <v>94.596400000000003</v>
      </c>
      <c r="U1104" s="211">
        <v>85</v>
      </c>
      <c r="V1104" s="211">
        <v>90</v>
      </c>
      <c r="W1104" s="212">
        <v>98</v>
      </c>
      <c r="X1104" s="211">
        <v>87</v>
      </c>
      <c r="Y1104" s="211">
        <v>87.356116921629464</v>
      </c>
      <c r="Z1104" s="211">
        <v>91.39</v>
      </c>
      <c r="AA1104" s="211">
        <v>89</v>
      </c>
      <c r="AB1104" s="207"/>
      <c r="AC1104" s="208"/>
      <c r="AD1104" s="208"/>
      <c r="AE1104" s="208"/>
      <c r="AF1104" s="208"/>
      <c r="AG1104" s="208"/>
      <c r="AH1104" s="208"/>
      <c r="AI1104" s="208"/>
      <c r="AJ1104" s="208"/>
      <c r="AK1104" s="208"/>
      <c r="AL1104" s="208"/>
      <c r="AM1104" s="208"/>
      <c r="AN1104" s="208"/>
      <c r="AO1104" s="208"/>
      <c r="AP1104" s="208"/>
      <c r="AQ1104" s="208"/>
      <c r="AR1104" s="208"/>
      <c r="AS1104" s="208"/>
      <c r="AT1104" s="208"/>
      <c r="AU1104" s="208"/>
      <c r="AV1104" s="208"/>
      <c r="AW1104" s="208"/>
      <c r="AX1104" s="208"/>
      <c r="AY1104" s="208"/>
      <c r="AZ1104" s="208"/>
      <c r="BA1104" s="208"/>
      <c r="BB1104" s="208"/>
      <c r="BC1104" s="208"/>
      <c r="BD1104" s="208"/>
      <c r="BE1104" s="208"/>
      <c r="BF1104" s="208"/>
      <c r="BG1104" s="208"/>
      <c r="BH1104" s="208"/>
      <c r="BI1104" s="208"/>
      <c r="BJ1104" s="208"/>
      <c r="BK1104" s="208"/>
      <c r="BL1104" s="208"/>
      <c r="BM1104" s="213"/>
    </row>
    <row r="1105" spans="1:65">
      <c r="A1105" s="30"/>
      <c r="B1105" s="20" t="s">
        <v>274</v>
      </c>
      <c r="C1105" s="12"/>
      <c r="D1105" s="214">
        <v>79</v>
      </c>
      <c r="E1105" s="214">
        <v>92.333333333333329</v>
      </c>
      <c r="F1105" s="214">
        <v>87.666666666666671</v>
      </c>
      <c r="G1105" s="214">
        <v>88.229872672321207</v>
      </c>
      <c r="H1105" s="214">
        <v>85.5</v>
      </c>
      <c r="I1105" s="214">
        <v>84.5</v>
      </c>
      <c r="J1105" s="214">
        <v>87.833333333333329</v>
      </c>
      <c r="K1105" s="214">
        <v>88.5</v>
      </c>
      <c r="L1105" s="214">
        <v>87.666666666666671</v>
      </c>
      <c r="M1105" s="214">
        <v>92.333333333333329</v>
      </c>
      <c r="N1105" s="214">
        <v>87</v>
      </c>
      <c r="O1105" s="214">
        <v>89.88333333333334</v>
      </c>
      <c r="P1105" s="214">
        <v>88.616666666666674</v>
      </c>
      <c r="Q1105" s="214">
        <v>88</v>
      </c>
      <c r="R1105" s="214">
        <v>89</v>
      </c>
      <c r="S1105" s="214">
        <v>87.166666666666671</v>
      </c>
      <c r="T1105" s="214">
        <v>94.468133333333341</v>
      </c>
      <c r="U1105" s="214">
        <v>85.5</v>
      </c>
      <c r="V1105" s="214">
        <v>91.833333333333329</v>
      </c>
      <c r="W1105" s="214">
        <v>97.666666666666671</v>
      </c>
      <c r="X1105" s="214">
        <v>87.166666666666671</v>
      </c>
      <c r="Y1105" s="214">
        <v>89.330495152362914</v>
      </c>
      <c r="Z1105" s="214">
        <v>90.477222222222238</v>
      </c>
      <c r="AA1105" s="214">
        <v>87.166666666666671</v>
      </c>
      <c r="AB1105" s="207"/>
      <c r="AC1105" s="208"/>
      <c r="AD1105" s="208"/>
      <c r="AE1105" s="208"/>
      <c r="AF1105" s="208"/>
      <c r="AG1105" s="208"/>
      <c r="AH1105" s="208"/>
      <c r="AI1105" s="208"/>
      <c r="AJ1105" s="208"/>
      <c r="AK1105" s="208"/>
      <c r="AL1105" s="208"/>
      <c r="AM1105" s="208"/>
      <c r="AN1105" s="208"/>
      <c r="AO1105" s="208"/>
      <c r="AP1105" s="208"/>
      <c r="AQ1105" s="208"/>
      <c r="AR1105" s="208"/>
      <c r="AS1105" s="208"/>
      <c r="AT1105" s="208"/>
      <c r="AU1105" s="208"/>
      <c r="AV1105" s="208"/>
      <c r="AW1105" s="208"/>
      <c r="AX1105" s="208"/>
      <c r="AY1105" s="208"/>
      <c r="AZ1105" s="208"/>
      <c r="BA1105" s="208"/>
      <c r="BB1105" s="208"/>
      <c r="BC1105" s="208"/>
      <c r="BD1105" s="208"/>
      <c r="BE1105" s="208"/>
      <c r="BF1105" s="208"/>
      <c r="BG1105" s="208"/>
      <c r="BH1105" s="208"/>
      <c r="BI1105" s="208"/>
      <c r="BJ1105" s="208"/>
      <c r="BK1105" s="208"/>
      <c r="BL1105" s="208"/>
      <c r="BM1105" s="213"/>
    </row>
    <row r="1106" spans="1:65">
      <c r="A1106" s="30"/>
      <c r="B1106" s="3" t="s">
        <v>275</v>
      </c>
      <c r="C1106" s="29"/>
      <c r="D1106" s="211">
        <v>79</v>
      </c>
      <c r="E1106" s="211">
        <v>91.5</v>
      </c>
      <c r="F1106" s="211">
        <v>87.5</v>
      </c>
      <c r="G1106" s="211">
        <v>87.921889539371193</v>
      </c>
      <c r="H1106" s="211">
        <v>85</v>
      </c>
      <c r="I1106" s="211">
        <v>85</v>
      </c>
      <c r="J1106" s="211">
        <v>88</v>
      </c>
      <c r="K1106" s="211">
        <v>89</v>
      </c>
      <c r="L1106" s="211">
        <v>87.5</v>
      </c>
      <c r="M1106" s="211">
        <v>92.5</v>
      </c>
      <c r="N1106" s="211">
        <v>87.5</v>
      </c>
      <c r="O1106" s="211">
        <v>89.85</v>
      </c>
      <c r="P1106" s="211">
        <v>89.4</v>
      </c>
      <c r="Q1106" s="211">
        <v>88.5</v>
      </c>
      <c r="R1106" s="211">
        <v>89</v>
      </c>
      <c r="S1106" s="211">
        <v>87.5</v>
      </c>
      <c r="T1106" s="211">
        <v>94.492400000000004</v>
      </c>
      <c r="U1106" s="211">
        <v>85.5</v>
      </c>
      <c r="V1106" s="211">
        <v>91.5</v>
      </c>
      <c r="W1106" s="211">
        <v>97.5</v>
      </c>
      <c r="X1106" s="211">
        <v>87</v>
      </c>
      <c r="Y1106" s="211">
        <v>89.461887473756633</v>
      </c>
      <c r="Z1106" s="211">
        <v>90.860833333333346</v>
      </c>
      <c r="AA1106" s="211">
        <v>87</v>
      </c>
      <c r="AB1106" s="207"/>
      <c r="AC1106" s="208"/>
      <c r="AD1106" s="208"/>
      <c r="AE1106" s="208"/>
      <c r="AF1106" s="208"/>
      <c r="AG1106" s="208"/>
      <c r="AH1106" s="208"/>
      <c r="AI1106" s="208"/>
      <c r="AJ1106" s="208"/>
      <c r="AK1106" s="208"/>
      <c r="AL1106" s="208"/>
      <c r="AM1106" s="208"/>
      <c r="AN1106" s="208"/>
      <c r="AO1106" s="208"/>
      <c r="AP1106" s="208"/>
      <c r="AQ1106" s="208"/>
      <c r="AR1106" s="208"/>
      <c r="AS1106" s="208"/>
      <c r="AT1106" s="208"/>
      <c r="AU1106" s="208"/>
      <c r="AV1106" s="208"/>
      <c r="AW1106" s="208"/>
      <c r="AX1106" s="208"/>
      <c r="AY1106" s="208"/>
      <c r="AZ1106" s="208"/>
      <c r="BA1106" s="208"/>
      <c r="BB1106" s="208"/>
      <c r="BC1106" s="208"/>
      <c r="BD1106" s="208"/>
      <c r="BE1106" s="208"/>
      <c r="BF1106" s="208"/>
      <c r="BG1106" s="208"/>
      <c r="BH1106" s="208"/>
      <c r="BI1106" s="208"/>
      <c r="BJ1106" s="208"/>
      <c r="BK1106" s="208"/>
      <c r="BL1106" s="208"/>
      <c r="BM1106" s="213"/>
    </row>
    <row r="1107" spans="1:65">
      <c r="A1107" s="30"/>
      <c r="B1107" s="3" t="s">
        <v>276</v>
      </c>
      <c r="C1107" s="29"/>
      <c r="D1107" s="219">
        <v>2.3664319132398464</v>
      </c>
      <c r="E1107" s="219">
        <v>2.2509257354845507</v>
      </c>
      <c r="F1107" s="219">
        <v>0.81649658092772603</v>
      </c>
      <c r="G1107" s="219">
        <v>2.8453826783176188</v>
      </c>
      <c r="H1107" s="219">
        <v>0.83666002653407556</v>
      </c>
      <c r="I1107" s="219">
        <v>1.3784048752090221</v>
      </c>
      <c r="J1107" s="219">
        <v>3.488074922742725</v>
      </c>
      <c r="K1107" s="219">
        <v>1.7606816861659009</v>
      </c>
      <c r="L1107" s="219">
        <v>3.2041639575194441</v>
      </c>
      <c r="M1107" s="219">
        <v>1.3662601021279464</v>
      </c>
      <c r="N1107" s="219">
        <v>1.6733200530681511</v>
      </c>
      <c r="O1107" s="219">
        <v>1.1990273836183529</v>
      </c>
      <c r="P1107" s="219">
        <v>2.2166791979595697</v>
      </c>
      <c r="Q1107" s="219">
        <v>1.6733200530681511</v>
      </c>
      <c r="R1107" s="219">
        <v>1.0954451150103321</v>
      </c>
      <c r="S1107" s="219">
        <v>1.9407902170679516</v>
      </c>
      <c r="T1107" s="219">
        <v>0.12238239524811725</v>
      </c>
      <c r="U1107" s="219">
        <v>0.54772255750516607</v>
      </c>
      <c r="V1107" s="219">
        <v>2.3166067138525404</v>
      </c>
      <c r="W1107" s="219">
        <v>1.3662601021279464</v>
      </c>
      <c r="X1107" s="219">
        <v>0.40824829046386302</v>
      </c>
      <c r="Y1107" s="219">
        <v>1.4919545624123816</v>
      </c>
      <c r="Z1107" s="219">
        <v>1.6919116954454785</v>
      </c>
      <c r="AA1107" s="219">
        <v>1.602081978759722</v>
      </c>
      <c r="AB1107" s="216"/>
      <c r="AC1107" s="217"/>
      <c r="AD1107" s="217"/>
      <c r="AE1107" s="217"/>
      <c r="AF1107" s="217"/>
      <c r="AG1107" s="217"/>
      <c r="AH1107" s="217"/>
      <c r="AI1107" s="217"/>
      <c r="AJ1107" s="217"/>
      <c r="AK1107" s="217"/>
      <c r="AL1107" s="217"/>
      <c r="AM1107" s="217"/>
      <c r="AN1107" s="217"/>
      <c r="AO1107" s="217"/>
      <c r="AP1107" s="217"/>
      <c r="AQ1107" s="217"/>
      <c r="AR1107" s="217"/>
      <c r="AS1107" s="217"/>
      <c r="AT1107" s="217"/>
      <c r="AU1107" s="217"/>
      <c r="AV1107" s="217"/>
      <c r="AW1107" s="217"/>
      <c r="AX1107" s="217"/>
      <c r="AY1107" s="217"/>
      <c r="AZ1107" s="217"/>
      <c r="BA1107" s="217"/>
      <c r="BB1107" s="217"/>
      <c r="BC1107" s="217"/>
      <c r="BD1107" s="217"/>
      <c r="BE1107" s="217"/>
      <c r="BF1107" s="217"/>
      <c r="BG1107" s="217"/>
      <c r="BH1107" s="217"/>
      <c r="BI1107" s="217"/>
      <c r="BJ1107" s="217"/>
      <c r="BK1107" s="217"/>
      <c r="BL1107" s="217"/>
      <c r="BM1107" s="220"/>
    </row>
    <row r="1108" spans="1:65">
      <c r="A1108" s="30"/>
      <c r="B1108" s="3" t="s">
        <v>86</v>
      </c>
      <c r="C1108" s="29"/>
      <c r="D1108" s="13">
        <v>2.9954834344808182E-2</v>
      </c>
      <c r="E1108" s="13">
        <v>2.4378257063009574E-2</v>
      </c>
      <c r="F1108" s="13">
        <v>9.3136492121033386E-3</v>
      </c>
      <c r="G1108" s="13">
        <v>3.224965187114285E-2</v>
      </c>
      <c r="H1108" s="13">
        <v>9.7854973863634575E-3</v>
      </c>
      <c r="I1108" s="13">
        <v>1.6312483730284284E-2</v>
      </c>
      <c r="J1108" s="13">
        <v>3.9712427962915277E-2</v>
      </c>
      <c r="K1108" s="13">
        <v>1.9894708318258767E-2</v>
      </c>
      <c r="L1108" s="13">
        <v>3.6549398754974642E-2</v>
      </c>
      <c r="M1108" s="13">
        <v>1.4797040817270178E-2</v>
      </c>
      <c r="N1108" s="13">
        <v>1.9233563828369552E-2</v>
      </c>
      <c r="O1108" s="13">
        <v>1.3339818842407042E-2</v>
      </c>
      <c r="P1108" s="13">
        <v>2.5014247108815904E-2</v>
      </c>
      <c r="Q1108" s="13">
        <v>1.9015000603047172E-2</v>
      </c>
      <c r="R1108" s="13">
        <v>1.2308372078767777E-2</v>
      </c>
      <c r="S1108" s="13">
        <v>2.2265279736917228E-2</v>
      </c>
      <c r="T1108" s="13">
        <v>1.2954886577073318E-3</v>
      </c>
      <c r="U1108" s="13">
        <v>6.4061117836861532E-3</v>
      </c>
      <c r="V1108" s="13">
        <v>2.522620741037249E-2</v>
      </c>
      <c r="W1108" s="13">
        <v>1.398901128458648E-2</v>
      </c>
      <c r="X1108" s="13">
        <v>4.6835367930844699E-3</v>
      </c>
      <c r="Y1108" s="13">
        <v>1.6701514526116644E-2</v>
      </c>
      <c r="Z1108" s="13">
        <v>1.8699863389814875E-2</v>
      </c>
      <c r="AA1108" s="13">
        <v>1.8379525568945183E-2</v>
      </c>
      <c r="AB1108" s="146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A1109" s="30"/>
      <c r="B1109" s="3" t="s">
        <v>277</v>
      </c>
      <c r="C1109" s="29"/>
      <c r="D1109" s="13">
        <v>-0.10624060148570347</v>
      </c>
      <c r="E1109" s="13">
        <v>4.4604866617975247E-2</v>
      </c>
      <c r="F1109" s="13">
        <v>-8.1910472183123195E-3</v>
      </c>
      <c r="G1109" s="13">
        <v>-1.8192667011801555E-3</v>
      </c>
      <c r="H1109" s="13">
        <v>-3.2703435785160107E-2</v>
      </c>
      <c r="I1109" s="13">
        <v>-4.4016845892935974E-2</v>
      </c>
      <c r="J1109" s="13">
        <v>-6.3054788670163786E-3</v>
      </c>
      <c r="K1109" s="13">
        <v>1.2367945381674961E-3</v>
      </c>
      <c r="L1109" s="13">
        <v>-8.1910472183123195E-3</v>
      </c>
      <c r="M1109" s="13">
        <v>4.4604866617975247E-2</v>
      </c>
      <c r="N1109" s="13">
        <v>-1.5733320623496305E-2</v>
      </c>
      <c r="O1109" s="13">
        <v>1.6887011853924383E-2</v>
      </c>
      <c r="P1109" s="13">
        <v>2.5566923840749656E-3</v>
      </c>
      <c r="Q1109" s="13">
        <v>-4.4199105157203267E-3</v>
      </c>
      <c r="R1109" s="13">
        <v>6.8934995920555409E-3</v>
      </c>
      <c r="S1109" s="13">
        <v>-1.3847752272200253E-2</v>
      </c>
      <c r="T1109" s="13">
        <v>6.8756734516055351E-2</v>
      </c>
      <c r="U1109" s="13">
        <v>-3.2703435785160107E-2</v>
      </c>
      <c r="V1109" s="13">
        <v>3.8948161564087203E-2</v>
      </c>
      <c r="W1109" s="13">
        <v>0.10494305385944669</v>
      </c>
      <c r="X1109" s="13">
        <v>-1.3847752272200253E-2</v>
      </c>
      <c r="Y1109" s="13">
        <v>1.063252678936899E-2</v>
      </c>
      <c r="Z1109" s="13">
        <v>2.3605920412375747E-2</v>
      </c>
      <c r="AA1109" s="13">
        <v>-1.3847752272200253E-2</v>
      </c>
      <c r="AB1109" s="146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A1110" s="30"/>
      <c r="B1110" s="46" t="s">
        <v>278</v>
      </c>
      <c r="C1110" s="47"/>
      <c r="D1110" s="45">
        <v>5.27</v>
      </c>
      <c r="E1110" s="45">
        <v>2.44</v>
      </c>
      <c r="F1110" s="45">
        <v>0.26</v>
      </c>
      <c r="G1110" s="45">
        <v>7.0000000000000007E-2</v>
      </c>
      <c r="H1110" s="45">
        <v>1.51</v>
      </c>
      <c r="I1110" s="45">
        <v>2.09</v>
      </c>
      <c r="J1110" s="45">
        <v>0.16</v>
      </c>
      <c r="K1110" s="45">
        <v>0.22</v>
      </c>
      <c r="L1110" s="45">
        <v>0.26</v>
      </c>
      <c r="M1110" s="45">
        <v>2.44</v>
      </c>
      <c r="N1110" s="45">
        <v>0.65</v>
      </c>
      <c r="O1110" s="45">
        <v>1.02</v>
      </c>
      <c r="P1110" s="45">
        <v>0.28999999999999998</v>
      </c>
      <c r="Q1110" s="45">
        <v>7.0000000000000007E-2</v>
      </c>
      <c r="R1110" s="45">
        <v>0.51</v>
      </c>
      <c r="S1110" s="45">
        <v>0.55000000000000004</v>
      </c>
      <c r="T1110" s="45">
        <v>3.68</v>
      </c>
      <c r="U1110" s="45">
        <v>1.51</v>
      </c>
      <c r="V1110" s="45">
        <v>2.15</v>
      </c>
      <c r="W1110" s="45">
        <v>5.53</v>
      </c>
      <c r="X1110" s="45">
        <v>0.55000000000000004</v>
      </c>
      <c r="Y1110" s="45">
        <v>0.7</v>
      </c>
      <c r="Z1110" s="45">
        <v>1.37</v>
      </c>
      <c r="AA1110" s="45">
        <v>0.55000000000000004</v>
      </c>
      <c r="AB1110" s="146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B1111" s="31"/>
      <c r="C1111" s="20"/>
      <c r="D1111" s="20"/>
      <c r="E1111" s="20"/>
      <c r="F1111" s="20"/>
      <c r="G1111" s="20"/>
      <c r="H1111" s="20"/>
      <c r="I1111" s="20"/>
      <c r="J1111" s="20"/>
      <c r="K1111" s="20"/>
      <c r="L1111" s="20"/>
      <c r="M1111" s="20"/>
      <c r="N1111" s="20"/>
      <c r="O1111" s="20"/>
      <c r="P1111" s="20"/>
      <c r="Q1111" s="20"/>
      <c r="R1111" s="20"/>
      <c r="S1111" s="20"/>
      <c r="T1111" s="20"/>
      <c r="U1111" s="20"/>
      <c r="V1111" s="20"/>
      <c r="W1111" s="20"/>
      <c r="X1111" s="20"/>
      <c r="Y1111" s="20"/>
      <c r="Z1111" s="20"/>
      <c r="AA1111" s="20"/>
      <c r="BM1111" s="55"/>
    </row>
    <row r="1112" spans="1:65" ht="15">
      <c r="B1112" s="8" t="s">
        <v>575</v>
      </c>
      <c r="BM1112" s="28" t="s">
        <v>66</v>
      </c>
    </row>
    <row r="1113" spans="1:65" ht="15">
      <c r="A1113" s="25" t="s">
        <v>45</v>
      </c>
      <c r="B1113" s="18" t="s">
        <v>110</v>
      </c>
      <c r="C1113" s="15" t="s">
        <v>111</v>
      </c>
      <c r="D1113" s="16" t="s">
        <v>237</v>
      </c>
      <c r="E1113" s="17" t="s">
        <v>237</v>
      </c>
      <c r="F1113" s="17" t="s">
        <v>237</v>
      </c>
      <c r="G1113" s="17" t="s">
        <v>237</v>
      </c>
      <c r="H1113" s="17" t="s">
        <v>237</v>
      </c>
      <c r="I1113" s="17" t="s">
        <v>237</v>
      </c>
      <c r="J1113" s="17" t="s">
        <v>237</v>
      </c>
      <c r="K1113" s="17" t="s">
        <v>237</v>
      </c>
      <c r="L1113" s="17" t="s">
        <v>237</v>
      </c>
      <c r="M1113" s="17" t="s">
        <v>237</v>
      </c>
      <c r="N1113" s="17" t="s">
        <v>237</v>
      </c>
      <c r="O1113" s="17" t="s">
        <v>237</v>
      </c>
      <c r="P1113" s="17" t="s">
        <v>237</v>
      </c>
      <c r="Q1113" s="17" t="s">
        <v>237</v>
      </c>
      <c r="R1113" s="17" t="s">
        <v>237</v>
      </c>
      <c r="S1113" s="17" t="s">
        <v>237</v>
      </c>
      <c r="T1113" s="17" t="s">
        <v>237</v>
      </c>
      <c r="U1113" s="17" t="s">
        <v>237</v>
      </c>
      <c r="V1113" s="17" t="s">
        <v>237</v>
      </c>
      <c r="W1113" s="17" t="s">
        <v>237</v>
      </c>
      <c r="X1113" s="17" t="s">
        <v>237</v>
      </c>
      <c r="Y1113" s="17" t="s">
        <v>237</v>
      </c>
      <c r="Z1113" s="17" t="s">
        <v>237</v>
      </c>
      <c r="AA1113" s="17" t="s">
        <v>237</v>
      </c>
      <c r="AB1113" s="146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8">
        <v>1</v>
      </c>
    </row>
    <row r="1114" spans="1:65">
      <c r="A1114" s="30"/>
      <c r="B1114" s="19" t="s">
        <v>238</v>
      </c>
      <c r="C1114" s="9" t="s">
        <v>238</v>
      </c>
      <c r="D1114" s="144" t="s">
        <v>240</v>
      </c>
      <c r="E1114" s="145" t="s">
        <v>241</v>
      </c>
      <c r="F1114" s="145" t="s">
        <v>242</v>
      </c>
      <c r="G1114" s="145" t="s">
        <v>243</v>
      </c>
      <c r="H1114" s="145" t="s">
        <v>244</v>
      </c>
      <c r="I1114" s="145" t="s">
        <v>245</v>
      </c>
      <c r="J1114" s="145" t="s">
        <v>246</v>
      </c>
      <c r="K1114" s="145" t="s">
        <v>247</v>
      </c>
      <c r="L1114" s="145" t="s">
        <v>248</v>
      </c>
      <c r="M1114" s="145" t="s">
        <v>249</v>
      </c>
      <c r="N1114" s="145" t="s">
        <v>250</v>
      </c>
      <c r="O1114" s="145" t="s">
        <v>251</v>
      </c>
      <c r="P1114" s="145" t="s">
        <v>252</v>
      </c>
      <c r="Q1114" s="145" t="s">
        <v>253</v>
      </c>
      <c r="R1114" s="145" t="s">
        <v>254</v>
      </c>
      <c r="S1114" s="145" t="s">
        <v>255</v>
      </c>
      <c r="T1114" s="145" t="s">
        <v>256</v>
      </c>
      <c r="U1114" s="145" t="s">
        <v>257</v>
      </c>
      <c r="V1114" s="145" t="s">
        <v>258</v>
      </c>
      <c r="W1114" s="145" t="s">
        <v>259</v>
      </c>
      <c r="X1114" s="145" t="s">
        <v>260</v>
      </c>
      <c r="Y1114" s="145" t="s">
        <v>261</v>
      </c>
      <c r="Z1114" s="145" t="s">
        <v>262</v>
      </c>
      <c r="AA1114" s="145" t="s">
        <v>267</v>
      </c>
      <c r="AB1114" s="146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 t="s">
        <v>3</v>
      </c>
    </row>
    <row r="1115" spans="1:65">
      <c r="A1115" s="30"/>
      <c r="B1115" s="19"/>
      <c r="C1115" s="9"/>
      <c r="D1115" s="10" t="s">
        <v>318</v>
      </c>
      <c r="E1115" s="11" t="s">
        <v>318</v>
      </c>
      <c r="F1115" s="11" t="s">
        <v>319</v>
      </c>
      <c r="G1115" s="11" t="s">
        <v>115</v>
      </c>
      <c r="H1115" s="11" t="s">
        <v>319</v>
      </c>
      <c r="I1115" s="11" t="s">
        <v>318</v>
      </c>
      <c r="J1115" s="11" t="s">
        <v>115</v>
      </c>
      <c r="K1115" s="11" t="s">
        <v>318</v>
      </c>
      <c r="L1115" s="11" t="s">
        <v>319</v>
      </c>
      <c r="M1115" s="11" t="s">
        <v>318</v>
      </c>
      <c r="N1115" s="11" t="s">
        <v>318</v>
      </c>
      <c r="O1115" s="11" t="s">
        <v>319</v>
      </c>
      <c r="P1115" s="11" t="s">
        <v>319</v>
      </c>
      <c r="Q1115" s="11" t="s">
        <v>319</v>
      </c>
      <c r="R1115" s="11" t="s">
        <v>318</v>
      </c>
      <c r="S1115" s="11" t="s">
        <v>318</v>
      </c>
      <c r="T1115" s="11" t="s">
        <v>115</v>
      </c>
      <c r="U1115" s="11" t="s">
        <v>318</v>
      </c>
      <c r="V1115" s="11" t="s">
        <v>318</v>
      </c>
      <c r="W1115" s="11" t="s">
        <v>115</v>
      </c>
      <c r="X1115" s="11" t="s">
        <v>318</v>
      </c>
      <c r="Y1115" s="11" t="s">
        <v>319</v>
      </c>
      <c r="Z1115" s="11" t="s">
        <v>115</v>
      </c>
      <c r="AA1115" s="11" t="s">
        <v>318</v>
      </c>
      <c r="AB1115" s="146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>
        <v>0</v>
      </c>
    </row>
    <row r="1116" spans="1:65">
      <c r="A1116" s="30"/>
      <c r="B1116" s="19"/>
      <c r="C1116" s="9"/>
      <c r="D1116" s="26"/>
      <c r="E1116" s="26"/>
      <c r="F1116" s="26"/>
      <c r="G1116" s="26"/>
      <c r="H1116" s="26"/>
      <c r="I1116" s="26"/>
      <c r="J1116" s="26"/>
      <c r="K1116" s="26"/>
      <c r="L1116" s="26"/>
      <c r="M1116" s="26"/>
      <c r="N1116" s="26"/>
      <c r="O1116" s="26"/>
      <c r="P1116" s="26"/>
      <c r="Q1116" s="26"/>
      <c r="R1116" s="26"/>
      <c r="S1116" s="26"/>
      <c r="T1116" s="26"/>
      <c r="U1116" s="26"/>
      <c r="V1116" s="26"/>
      <c r="W1116" s="26"/>
      <c r="X1116" s="26"/>
      <c r="Y1116" s="26"/>
      <c r="Z1116" s="26"/>
      <c r="AA1116" s="26"/>
      <c r="AB1116" s="146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0</v>
      </c>
    </row>
    <row r="1117" spans="1:65">
      <c r="A1117" s="30"/>
      <c r="B1117" s="18">
        <v>1</v>
      </c>
      <c r="C1117" s="14">
        <v>1</v>
      </c>
      <c r="D1117" s="205">
        <v>133.1</v>
      </c>
      <c r="E1117" s="205">
        <v>153.5</v>
      </c>
      <c r="F1117" s="205">
        <v>129</v>
      </c>
      <c r="G1117" s="205">
        <v>146.47876064453089</v>
      </c>
      <c r="H1117" s="205">
        <v>144.5</v>
      </c>
      <c r="I1117" s="205">
        <v>144</v>
      </c>
      <c r="J1117" s="205">
        <v>147</v>
      </c>
      <c r="K1117" s="205">
        <v>148</v>
      </c>
      <c r="L1117" s="205">
        <v>135.19999999999999</v>
      </c>
      <c r="M1117" s="205">
        <v>149</v>
      </c>
      <c r="N1117" s="205">
        <v>155.5</v>
      </c>
      <c r="O1117" s="205">
        <v>138.30000000000001</v>
      </c>
      <c r="P1117" s="205">
        <v>142.4</v>
      </c>
      <c r="Q1117" s="205">
        <v>142.4</v>
      </c>
      <c r="R1117" s="205">
        <v>155.19999999999999</v>
      </c>
      <c r="S1117" s="205">
        <v>147</v>
      </c>
      <c r="T1117" s="205">
        <v>142.30250000000001</v>
      </c>
      <c r="U1117" s="205">
        <v>158.80000000000001</v>
      </c>
      <c r="V1117" s="206">
        <v>121.5</v>
      </c>
      <c r="W1117" s="206">
        <v>173</v>
      </c>
      <c r="X1117" s="206">
        <v>119.9</v>
      </c>
      <c r="Y1117" s="205">
        <v>145.53377128504007</v>
      </c>
      <c r="Z1117" s="205">
        <v>129</v>
      </c>
      <c r="AA1117" s="205">
        <v>151</v>
      </c>
      <c r="AB1117" s="207"/>
      <c r="AC1117" s="208"/>
      <c r="AD1117" s="208"/>
      <c r="AE1117" s="208"/>
      <c r="AF1117" s="208"/>
      <c r="AG1117" s="208"/>
      <c r="AH1117" s="208"/>
      <c r="AI1117" s="208"/>
      <c r="AJ1117" s="208"/>
      <c r="AK1117" s="208"/>
      <c r="AL1117" s="208"/>
      <c r="AM1117" s="208"/>
      <c r="AN1117" s="208"/>
      <c r="AO1117" s="208"/>
      <c r="AP1117" s="208"/>
      <c r="AQ1117" s="208"/>
      <c r="AR1117" s="208"/>
      <c r="AS1117" s="208"/>
      <c r="AT1117" s="208"/>
      <c r="AU1117" s="208"/>
      <c r="AV1117" s="208"/>
      <c r="AW1117" s="208"/>
      <c r="AX1117" s="208"/>
      <c r="AY1117" s="208"/>
      <c r="AZ1117" s="208"/>
      <c r="BA1117" s="208"/>
      <c r="BB1117" s="208"/>
      <c r="BC1117" s="208"/>
      <c r="BD1117" s="208"/>
      <c r="BE1117" s="208"/>
      <c r="BF1117" s="208"/>
      <c r="BG1117" s="208"/>
      <c r="BH1117" s="208"/>
      <c r="BI1117" s="208"/>
      <c r="BJ1117" s="208"/>
      <c r="BK1117" s="208"/>
      <c r="BL1117" s="208"/>
      <c r="BM1117" s="209">
        <v>1</v>
      </c>
    </row>
    <row r="1118" spans="1:65">
      <c r="A1118" s="30"/>
      <c r="B1118" s="19">
        <v>1</v>
      </c>
      <c r="C1118" s="9">
        <v>2</v>
      </c>
      <c r="D1118" s="211">
        <v>125.2</v>
      </c>
      <c r="E1118" s="211">
        <v>138</v>
      </c>
      <c r="F1118" s="211">
        <v>126</v>
      </c>
      <c r="G1118" s="211">
        <v>140.42348918495995</v>
      </c>
      <c r="H1118" s="211">
        <v>148.80000000000001</v>
      </c>
      <c r="I1118" s="211">
        <v>142</v>
      </c>
      <c r="J1118" s="211">
        <v>158</v>
      </c>
      <c r="K1118" s="211">
        <v>149</v>
      </c>
      <c r="L1118" s="211">
        <v>141.5</v>
      </c>
      <c r="M1118" s="211">
        <v>154</v>
      </c>
      <c r="N1118" s="211">
        <v>155.5</v>
      </c>
      <c r="O1118" s="211">
        <v>143</v>
      </c>
      <c r="P1118" s="211">
        <v>141</v>
      </c>
      <c r="Q1118" s="211">
        <v>142.9</v>
      </c>
      <c r="R1118" s="211">
        <v>157.4</v>
      </c>
      <c r="S1118" s="211">
        <v>154</v>
      </c>
      <c r="T1118" s="211">
        <v>142.29</v>
      </c>
      <c r="U1118" s="211">
        <v>156.69999999999999</v>
      </c>
      <c r="V1118" s="212">
        <v>121.5</v>
      </c>
      <c r="W1118" s="212">
        <v>165</v>
      </c>
      <c r="X1118" s="212">
        <v>116.6</v>
      </c>
      <c r="Y1118" s="211">
        <v>151.16606941952017</v>
      </c>
      <c r="Z1118" s="211">
        <v>134</v>
      </c>
      <c r="AA1118" s="211">
        <v>148</v>
      </c>
      <c r="AB1118" s="207"/>
      <c r="AC1118" s="208"/>
      <c r="AD1118" s="208"/>
      <c r="AE1118" s="208"/>
      <c r="AF1118" s="208"/>
      <c r="AG1118" s="208"/>
      <c r="AH1118" s="208"/>
      <c r="AI1118" s="208"/>
      <c r="AJ1118" s="208"/>
      <c r="AK1118" s="208"/>
      <c r="AL1118" s="208"/>
      <c r="AM1118" s="208"/>
      <c r="AN1118" s="208"/>
      <c r="AO1118" s="208"/>
      <c r="AP1118" s="208"/>
      <c r="AQ1118" s="208"/>
      <c r="AR1118" s="208"/>
      <c r="AS1118" s="208"/>
      <c r="AT1118" s="208"/>
      <c r="AU1118" s="208"/>
      <c r="AV1118" s="208"/>
      <c r="AW1118" s="208"/>
      <c r="AX1118" s="208"/>
      <c r="AY1118" s="208"/>
      <c r="AZ1118" s="208"/>
      <c r="BA1118" s="208"/>
      <c r="BB1118" s="208"/>
      <c r="BC1118" s="208"/>
      <c r="BD1118" s="208"/>
      <c r="BE1118" s="208"/>
      <c r="BF1118" s="208"/>
      <c r="BG1118" s="208"/>
      <c r="BH1118" s="208"/>
      <c r="BI1118" s="208"/>
      <c r="BJ1118" s="208"/>
      <c r="BK1118" s="208"/>
      <c r="BL1118" s="208"/>
      <c r="BM1118" s="209">
        <v>16</v>
      </c>
    </row>
    <row r="1119" spans="1:65">
      <c r="A1119" s="30"/>
      <c r="B1119" s="19">
        <v>1</v>
      </c>
      <c r="C1119" s="9">
        <v>3</v>
      </c>
      <c r="D1119" s="211">
        <v>138.4</v>
      </c>
      <c r="E1119" s="211">
        <v>139.5</v>
      </c>
      <c r="F1119" s="211">
        <v>127</v>
      </c>
      <c r="G1119" s="211">
        <v>141.06458624453089</v>
      </c>
      <c r="H1119" s="211">
        <v>153</v>
      </c>
      <c r="I1119" s="211">
        <v>139</v>
      </c>
      <c r="J1119" s="211">
        <v>151</v>
      </c>
      <c r="K1119" s="211">
        <v>145.5</v>
      </c>
      <c r="L1119" s="211">
        <v>140.80000000000001</v>
      </c>
      <c r="M1119" s="211">
        <v>150</v>
      </c>
      <c r="N1119" s="211">
        <v>149</v>
      </c>
      <c r="O1119" s="211">
        <v>141.6</v>
      </c>
      <c r="P1119" s="211">
        <v>144.6</v>
      </c>
      <c r="Q1119" s="211">
        <v>143.69999999999999</v>
      </c>
      <c r="R1119" s="211">
        <v>157.9</v>
      </c>
      <c r="S1119" s="211">
        <v>142</v>
      </c>
      <c r="T1119" s="211">
        <v>142.06499999999997</v>
      </c>
      <c r="U1119" s="211">
        <v>156.80000000000001</v>
      </c>
      <c r="V1119" s="212">
        <v>114.5</v>
      </c>
      <c r="W1119" s="212">
        <v>171</v>
      </c>
      <c r="X1119" s="212">
        <v>110.7</v>
      </c>
      <c r="Y1119" s="211">
        <v>146.58879507659464</v>
      </c>
      <c r="Z1119" s="211">
        <v>132</v>
      </c>
      <c r="AA1119" s="211">
        <v>145.69999999999999</v>
      </c>
      <c r="AB1119" s="207"/>
      <c r="AC1119" s="208"/>
      <c r="AD1119" s="208"/>
      <c r="AE1119" s="208"/>
      <c r="AF1119" s="208"/>
      <c r="AG1119" s="208"/>
      <c r="AH1119" s="208"/>
      <c r="AI1119" s="208"/>
      <c r="AJ1119" s="208"/>
      <c r="AK1119" s="208"/>
      <c r="AL1119" s="208"/>
      <c r="AM1119" s="208"/>
      <c r="AN1119" s="208"/>
      <c r="AO1119" s="208"/>
      <c r="AP1119" s="208"/>
      <c r="AQ1119" s="208"/>
      <c r="AR1119" s="208"/>
      <c r="AS1119" s="208"/>
      <c r="AT1119" s="208"/>
      <c r="AU1119" s="208"/>
      <c r="AV1119" s="208"/>
      <c r="AW1119" s="208"/>
      <c r="AX1119" s="208"/>
      <c r="AY1119" s="208"/>
      <c r="AZ1119" s="208"/>
      <c r="BA1119" s="208"/>
      <c r="BB1119" s="208"/>
      <c r="BC1119" s="208"/>
      <c r="BD1119" s="208"/>
      <c r="BE1119" s="208"/>
      <c r="BF1119" s="208"/>
      <c r="BG1119" s="208"/>
      <c r="BH1119" s="208"/>
      <c r="BI1119" s="208"/>
      <c r="BJ1119" s="208"/>
      <c r="BK1119" s="208"/>
      <c r="BL1119" s="208"/>
      <c r="BM1119" s="209">
        <v>16</v>
      </c>
    </row>
    <row r="1120" spans="1:65">
      <c r="A1120" s="30"/>
      <c r="B1120" s="19">
        <v>1</v>
      </c>
      <c r="C1120" s="9">
        <v>4</v>
      </c>
      <c r="D1120" s="211">
        <v>132.1</v>
      </c>
      <c r="E1120" s="211">
        <v>146.5</v>
      </c>
      <c r="F1120" s="211">
        <v>131</v>
      </c>
      <c r="G1120" s="211">
        <v>146.54101230640521</v>
      </c>
      <c r="H1120" s="211">
        <v>145.9</v>
      </c>
      <c r="I1120" s="211">
        <v>146</v>
      </c>
      <c r="J1120" s="211">
        <v>152</v>
      </c>
      <c r="K1120" s="211">
        <v>146.5</v>
      </c>
      <c r="L1120" s="211">
        <v>143.80000000000001</v>
      </c>
      <c r="M1120" s="211">
        <v>148.5</v>
      </c>
      <c r="N1120" s="211">
        <v>148</v>
      </c>
      <c r="O1120" s="211">
        <v>146.4</v>
      </c>
      <c r="P1120" s="211">
        <v>143.19999999999999</v>
      </c>
      <c r="Q1120" s="211">
        <v>146.6</v>
      </c>
      <c r="R1120" s="211">
        <v>164</v>
      </c>
      <c r="S1120" s="211">
        <v>155</v>
      </c>
      <c r="T1120" s="211">
        <v>142.32749999999999</v>
      </c>
      <c r="U1120" s="211">
        <v>161</v>
      </c>
      <c r="V1120" s="212">
        <v>118</v>
      </c>
      <c r="W1120" s="212">
        <v>165</v>
      </c>
      <c r="X1120" s="212">
        <v>109.7</v>
      </c>
      <c r="Y1120" s="211">
        <v>146.01581294360429</v>
      </c>
      <c r="Z1120" s="211">
        <v>131</v>
      </c>
      <c r="AA1120" s="211">
        <v>147.5</v>
      </c>
      <c r="AB1120" s="207"/>
      <c r="AC1120" s="208"/>
      <c r="AD1120" s="208"/>
      <c r="AE1120" s="208"/>
      <c r="AF1120" s="208"/>
      <c r="AG1120" s="208"/>
      <c r="AH1120" s="208"/>
      <c r="AI1120" s="208"/>
      <c r="AJ1120" s="208"/>
      <c r="AK1120" s="208"/>
      <c r="AL1120" s="208"/>
      <c r="AM1120" s="208"/>
      <c r="AN1120" s="208"/>
      <c r="AO1120" s="208"/>
      <c r="AP1120" s="208"/>
      <c r="AQ1120" s="208"/>
      <c r="AR1120" s="208"/>
      <c r="AS1120" s="208"/>
      <c r="AT1120" s="208"/>
      <c r="AU1120" s="208"/>
      <c r="AV1120" s="208"/>
      <c r="AW1120" s="208"/>
      <c r="AX1120" s="208"/>
      <c r="AY1120" s="208"/>
      <c r="AZ1120" s="208"/>
      <c r="BA1120" s="208"/>
      <c r="BB1120" s="208"/>
      <c r="BC1120" s="208"/>
      <c r="BD1120" s="208"/>
      <c r="BE1120" s="208"/>
      <c r="BF1120" s="208"/>
      <c r="BG1120" s="208"/>
      <c r="BH1120" s="208"/>
      <c r="BI1120" s="208"/>
      <c r="BJ1120" s="208"/>
      <c r="BK1120" s="208"/>
      <c r="BL1120" s="208"/>
      <c r="BM1120" s="209">
        <v>145.07162830294607</v>
      </c>
    </row>
    <row r="1121" spans="1:65">
      <c r="A1121" s="30"/>
      <c r="B1121" s="19">
        <v>1</v>
      </c>
      <c r="C1121" s="9">
        <v>5</v>
      </c>
      <c r="D1121" s="211">
        <v>133.80000000000001</v>
      </c>
      <c r="E1121" s="211">
        <v>135.5</v>
      </c>
      <c r="F1121" s="211">
        <v>131</v>
      </c>
      <c r="G1121" s="211">
        <v>141.00122778053085</v>
      </c>
      <c r="H1121" s="211">
        <v>146.5</v>
      </c>
      <c r="I1121" s="211">
        <v>144</v>
      </c>
      <c r="J1121" s="211">
        <v>153</v>
      </c>
      <c r="K1121" s="211">
        <v>151.5</v>
      </c>
      <c r="L1121" s="211">
        <v>131.5</v>
      </c>
      <c r="M1121" s="211">
        <v>153.5</v>
      </c>
      <c r="N1121" s="211">
        <v>151.5</v>
      </c>
      <c r="O1121" s="211">
        <v>143.6</v>
      </c>
      <c r="P1121" s="211">
        <v>140.19999999999999</v>
      </c>
      <c r="Q1121" s="211">
        <v>147.5</v>
      </c>
      <c r="R1121" s="211">
        <v>155.5</v>
      </c>
      <c r="S1121" s="211">
        <v>141</v>
      </c>
      <c r="T1121" s="211">
        <v>142.1525</v>
      </c>
      <c r="U1121" s="211">
        <v>156.30000000000001</v>
      </c>
      <c r="V1121" s="212">
        <v>118.5</v>
      </c>
      <c r="W1121" s="212">
        <v>169</v>
      </c>
      <c r="X1121" s="212">
        <v>112.1</v>
      </c>
      <c r="Y1121" s="211">
        <v>144.37000559883074</v>
      </c>
      <c r="Z1121" s="211">
        <v>132</v>
      </c>
      <c r="AA1121" s="211">
        <v>144.19999999999999</v>
      </c>
      <c r="AB1121" s="207"/>
      <c r="AC1121" s="208"/>
      <c r="AD1121" s="208"/>
      <c r="AE1121" s="208"/>
      <c r="AF1121" s="208"/>
      <c r="AG1121" s="208"/>
      <c r="AH1121" s="208"/>
      <c r="AI1121" s="208"/>
      <c r="AJ1121" s="208"/>
      <c r="AK1121" s="208"/>
      <c r="AL1121" s="208"/>
      <c r="AM1121" s="208"/>
      <c r="AN1121" s="208"/>
      <c r="AO1121" s="208"/>
      <c r="AP1121" s="208"/>
      <c r="AQ1121" s="208"/>
      <c r="AR1121" s="208"/>
      <c r="AS1121" s="208"/>
      <c r="AT1121" s="208"/>
      <c r="AU1121" s="208"/>
      <c r="AV1121" s="208"/>
      <c r="AW1121" s="208"/>
      <c r="AX1121" s="208"/>
      <c r="AY1121" s="208"/>
      <c r="AZ1121" s="208"/>
      <c r="BA1121" s="208"/>
      <c r="BB1121" s="208"/>
      <c r="BC1121" s="208"/>
      <c r="BD1121" s="208"/>
      <c r="BE1121" s="208"/>
      <c r="BF1121" s="208"/>
      <c r="BG1121" s="208"/>
      <c r="BH1121" s="208"/>
      <c r="BI1121" s="208"/>
      <c r="BJ1121" s="208"/>
      <c r="BK1121" s="208"/>
      <c r="BL1121" s="208"/>
      <c r="BM1121" s="209">
        <v>72</v>
      </c>
    </row>
    <row r="1122" spans="1:65">
      <c r="A1122" s="30"/>
      <c r="B1122" s="19">
        <v>1</v>
      </c>
      <c r="C1122" s="9">
        <v>6</v>
      </c>
      <c r="D1122" s="211">
        <v>132.6</v>
      </c>
      <c r="E1122" s="211">
        <v>151</v>
      </c>
      <c r="F1122" s="211">
        <v>134</v>
      </c>
      <c r="G1122" s="211">
        <v>139.53893786088815</v>
      </c>
      <c r="H1122" s="211">
        <v>149.1</v>
      </c>
      <c r="I1122" s="211">
        <v>149</v>
      </c>
      <c r="J1122" s="211">
        <v>161</v>
      </c>
      <c r="K1122" s="211">
        <v>148.5</v>
      </c>
      <c r="L1122" s="211">
        <v>140.69999999999999</v>
      </c>
      <c r="M1122" s="211">
        <v>152</v>
      </c>
      <c r="N1122" s="211">
        <v>155.5</v>
      </c>
      <c r="O1122" s="211">
        <v>145.6</v>
      </c>
      <c r="P1122" s="211">
        <v>140.9</v>
      </c>
      <c r="Q1122" s="211">
        <v>147</v>
      </c>
      <c r="R1122" s="211">
        <v>165.2</v>
      </c>
      <c r="S1122" s="211">
        <v>146</v>
      </c>
      <c r="T1122" s="211">
        <v>142.24</v>
      </c>
      <c r="U1122" s="211">
        <v>159.5</v>
      </c>
      <c r="V1122" s="212">
        <v>116</v>
      </c>
      <c r="W1122" s="212">
        <v>164</v>
      </c>
      <c r="X1122" s="212">
        <v>113.5</v>
      </c>
      <c r="Y1122" s="211">
        <v>143.12519782576592</v>
      </c>
      <c r="Z1122" s="211">
        <v>127</v>
      </c>
      <c r="AA1122" s="211">
        <v>146.69999999999999</v>
      </c>
      <c r="AB1122" s="207"/>
      <c r="AC1122" s="208"/>
      <c r="AD1122" s="208"/>
      <c r="AE1122" s="208"/>
      <c r="AF1122" s="208"/>
      <c r="AG1122" s="208"/>
      <c r="AH1122" s="208"/>
      <c r="AI1122" s="208"/>
      <c r="AJ1122" s="208"/>
      <c r="AK1122" s="208"/>
      <c r="AL1122" s="208"/>
      <c r="AM1122" s="208"/>
      <c r="AN1122" s="208"/>
      <c r="AO1122" s="208"/>
      <c r="AP1122" s="208"/>
      <c r="AQ1122" s="208"/>
      <c r="AR1122" s="208"/>
      <c r="AS1122" s="208"/>
      <c r="AT1122" s="208"/>
      <c r="AU1122" s="208"/>
      <c r="AV1122" s="208"/>
      <c r="AW1122" s="208"/>
      <c r="AX1122" s="208"/>
      <c r="AY1122" s="208"/>
      <c r="AZ1122" s="208"/>
      <c r="BA1122" s="208"/>
      <c r="BB1122" s="208"/>
      <c r="BC1122" s="208"/>
      <c r="BD1122" s="208"/>
      <c r="BE1122" s="208"/>
      <c r="BF1122" s="208"/>
      <c r="BG1122" s="208"/>
      <c r="BH1122" s="208"/>
      <c r="BI1122" s="208"/>
      <c r="BJ1122" s="208"/>
      <c r="BK1122" s="208"/>
      <c r="BL1122" s="208"/>
      <c r="BM1122" s="213"/>
    </row>
    <row r="1123" spans="1:65">
      <c r="A1123" s="30"/>
      <c r="B1123" s="20" t="s">
        <v>274</v>
      </c>
      <c r="C1123" s="12"/>
      <c r="D1123" s="214">
        <v>132.53333333333336</v>
      </c>
      <c r="E1123" s="214">
        <v>144</v>
      </c>
      <c r="F1123" s="214">
        <v>129.66666666666666</v>
      </c>
      <c r="G1123" s="214">
        <v>142.50800233697433</v>
      </c>
      <c r="H1123" s="214">
        <v>147.96666666666667</v>
      </c>
      <c r="I1123" s="214">
        <v>144</v>
      </c>
      <c r="J1123" s="214">
        <v>153.66666666666666</v>
      </c>
      <c r="K1123" s="214">
        <v>148.16666666666666</v>
      </c>
      <c r="L1123" s="214">
        <v>138.91666666666666</v>
      </c>
      <c r="M1123" s="214">
        <v>151.16666666666666</v>
      </c>
      <c r="N1123" s="214">
        <v>152.5</v>
      </c>
      <c r="O1123" s="214">
        <v>143.08333333333334</v>
      </c>
      <c r="P1123" s="214">
        <v>142.05000000000001</v>
      </c>
      <c r="Q1123" s="214">
        <v>145.01666666666668</v>
      </c>
      <c r="R1123" s="214">
        <v>159.20000000000002</v>
      </c>
      <c r="S1123" s="214">
        <v>147.5</v>
      </c>
      <c r="T1123" s="214">
        <v>142.22958333333332</v>
      </c>
      <c r="U1123" s="214">
        <v>158.18333333333331</v>
      </c>
      <c r="V1123" s="214">
        <v>118.33333333333333</v>
      </c>
      <c r="W1123" s="214">
        <v>167.83333333333334</v>
      </c>
      <c r="X1123" s="214">
        <v>113.75</v>
      </c>
      <c r="Y1123" s="214">
        <v>146.13327535822597</v>
      </c>
      <c r="Z1123" s="214">
        <v>130.83333333333334</v>
      </c>
      <c r="AA1123" s="214">
        <v>147.18333333333337</v>
      </c>
      <c r="AB1123" s="207"/>
      <c r="AC1123" s="208"/>
      <c r="AD1123" s="208"/>
      <c r="AE1123" s="208"/>
      <c r="AF1123" s="208"/>
      <c r="AG1123" s="208"/>
      <c r="AH1123" s="208"/>
      <c r="AI1123" s="208"/>
      <c r="AJ1123" s="208"/>
      <c r="AK1123" s="208"/>
      <c r="AL1123" s="208"/>
      <c r="AM1123" s="208"/>
      <c r="AN1123" s="208"/>
      <c r="AO1123" s="208"/>
      <c r="AP1123" s="208"/>
      <c r="AQ1123" s="208"/>
      <c r="AR1123" s="208"/>
      <c r="AS1123" s="208"/>
      <c r="AT1123" s="208"/>
      <c r="AU1123" s="208"/>
      <c r="AV1123" s="208"/>
      <c r="AW1123" s="208"/>
      <c r="AX1123" s="208"/>
      <c r="AY1123" s="208"/>
      <c r="AZ1123" s="208"/>
      <c r="BA1123" s="208"/>
      <c r="BB1123" s="208"/>
      <c r="BC1123" s="208"/>
      <c r="BD1123" s="208"/>
      <c r="BE1123" s="208"/>
      <c r="BF1123" s="208"/>
      <c r="BG1123" s="208"/>
      <c r="BH1123" s="208"/>
      <c r="BI1123" s="208"/>
      <c r="BJ1123" s="208"/>
      <c r="BK1123" s="208"/>
      <c r="BL1123" s="208"/>
      <c r="BM1123" s="213"/>
    </row>
    <row r="1124" spans="1:65">
      <c r="A1124" s="30"/>
      <c r="B1124" s="3" t="s">
        <v>275</v>
      </c>
      <c r="C1124" s="29"/>
      <c r="D1124" s="211">
        <v>132.85</v>
      </c>
      <c r="E1124" s="211">
        <v>143</v>
      </c>
      <c r="F1124" s="211">
        <v>130</v>
      </c>
      <c r="G1124" s="211">
        <v>141.03290701253087</v>
      </c>
      <c r="H1124" s="211">
        <v>147.65</v>
      </c>
      <c r="I1124" s="211">
        <v>144</v>
      </c>
      <c r="J1124" s="211">
        <v>152.5</v>
      </c>
      <c r="K1124" s="211">
        <v>148.25</v>
      </c>
      <c r="L1124" s="211">
        <v>140.75</v>
      </c>
      <c r="M1124" s="211">
        <v>151</v>
      </c>
      <c r="N1124" s="211">
        <v>153.5</v>
      </c>
      <c r="O1124" s="211">
        <v>143.30000000000001</v>
      </c>
      <c r="P1124" s="211">
        <v>141.69999999999999</v>
      </c>
      <c r="Q1124" s="211">
        <v>145.14999999999998</v>
      </c>
      <c r="R1124" s="211">
        <v>157.65</v>
      </c>
      <c r="S1124" s="211">
        <v>146.5</v>
      </c>
      <c r="T1124" s="211">
        <v>142.26499999999999</v>
      </c>
      <c r="U1124" s="211">
        <v>157.80000000000001</v>
      </c>
      <c r="V1124" s="211">
        <v>118.25</v>
      </c>
      <c r="W1124" s="211">
        <v>167</v>
      </c>
      <c r="X1124" s="211">
        <v>112.8</v>
      </c>
      <c r="Y1124" s="211">
        <v>145.77479211432217</v>
      </c>
      <c r="Z1124" s="211">
        <v>131.5</v>
      </c>
      <c r="AA1124" s="211">
        <v>147.1</v>
      </c>
      <c r="AB1124" s="207"/>
      <c r="AC1124" s="208"/>
      <c r="AD1124" s="208"/>
      <c r="AE1124" s="208"/>
      <c r="AF1124" s="208"/>
      <c r="AG1124" s="208"/>
      <c r="AH1124" s="208"/>
      <c r="AI1124" s="208"/>
      <c r="AJ1124" s="208"/>
      <c r="AK1124" s="208"/>
      <c r="AL1124" s="208"/>
      <c r="AM1124" s="208"/>
      <c r="AN1124" s="208"/>
      <c r="AO1124" s="208"/>
      <c r="AP1124" s="208"/>
      <c r="AQ1124" s="208"/>
      <c r="AR1124" s="208"/>
      <c r="AS1124" s="208"/>
      <c r="AT1124" s="208"/>
      <c r="AU1124" s="208"/>
      <c r="AV1124" s="208"/>
      <c r="AW1124" s="208"/>
      <c r="AX1124" s="208"/>
      <c r="AY1124" s="208"/>
      <c r="AZ1124" s="208"/>
      <c r="BA1124" s="208"/>
      <c r="BB1124" s="208"/>
      <c r="BC1124" s="208"/>
      <c r="BD1124" s="208"/>
      <c r="BE1124" s="208"/>
      <c r="BF1124" s="208"/>
      <c r="BG1124" s="208"/>
      <c r="BH1124" s="208"/>
      <c r="BI1124" s="208"/>
      <c r="BJ1124" s="208"/>
      <c r="BK1124" s="208"/>
      <c r="BL1124" s="208"/>
      <c r="BM1124" s="213"/>
    </row>
    <row r="1125" spans="1:65">
      <c r="A1125" s="30"/>
      <c r="B1125" s="3" t="s">
        <v>276</v>
      </c>
      <c r="C1125" s="29"/>
      <c r="D1125" s="211">
        <v>4.2500196077979071</v>
      </c>
      <c r="E1125" s="211">
        <v>7.4027022093286989</v>
      </c>
      <c r="F1125" s="211">
        <v>2.9439202887759492</v>
      </c>
      <c r="G1125" s="211">
        <v>3.1479024595595795</v>
      </c>
      <c r="H1125" s="211">
        <v>3.0250068870445008</v>
      </c>
      <c r="I1125" s="211">
        <v>3.40587727318528</v>
      </c>
      <c r="J1125" s="211">
        <v>5.0464508980734832</v>
      </c>
      <c r="K1125" s="211">
        <v>2.0896570691543306</v>
      </c>
      <c r="L1125" s="211">
        <v>4.605829639344762</v>
      </c>
      <c r="M1125" s="211">
        <v>2.3380903889000244</v>
      </c>
      <c r="N1125" s="211">
        <v>3.4785054261852171</v>
      </c>
      <c r="O1125" s="211">
        <v>2.921928586852637</v>
      </c>
      <c r="P1125" s="211">
        <v>1.6610237806846704</v>
      </c>
      <c r="Q1125" s="211">
        <v>2.2657596224371765</v>
      </c>
      <c r="R1125" s="211">
        <v>4.3280480588828931</v>
      </c>
      <c r="S1125" s="211">
        <v>5.8906705900092566</v>
      </c>
      <c r="T1125" s="211">
        <v>0.10167861951594424</v>
      </c>
      <c r="U1125" s="211">
        <v>1.8819316317727011</v>
      </c>
      <c r="V1125" s="211">
        <v>2.8401877872187722</v>
      </c>
      <c r="W1125" s="211">
        <v>3.7103458958251676</v>
      </c>
      <c r="X1125" s="211">
        <v>3.8583675304460052</v>
      </c>
      <c r="Y1125" s="211">
        <v>2.759252344948707</v>
      </c>
      <c r="Z1125" s="211">
        <v>2.4832774042918899</v>
      </c>
      <c r="AA1125" s="211">
        <v>2.3094732444145545</v>
      </c>
      <c r="AB1125" s="207"/>
      <c r="AC1125" s="208"/>
      <c r="AD1125" s="208"/>
      <c r="AE1125" s="208"/>
      <c r="AF1125" s="208"/>
      <c r="AG1125" s="208"/>
      <c r="AH1125" s="208"/>
      <c r="AI1125" s="208"/>
      <c r="AJ1125" s="208"/>
      <c r="AK1125" s="208"/>
      <c r="AL1125" s="208"/>
      <c r="AM1125" s="208"/>
      <c r="AN1125" s="208"/>
      <c r="AO1125" s="208"/>
      <c r="AP1125" s="208"/>
      <c r="AQ1125" s="208"/>
      <c r="AR1125" s="208"/>
      <c r="AS1125" s="208"/>
      <c r="AT1125" s="208"/>
      <c r="AU1125" s="208"/>
      <c r="AV1125" s="208"/>
      <c r="AW1125" s="208"/>
      <c r="AX1125" s="208"/>
      <c r="AY1125" s="208"/>
      <c r="AZ1125" s="208"/>
      <c r="BA1125" s="208"/>
      <c r="BB1125" s="208"/>
      <c r="BC1125" s="208"/>
      <c r="BD1125" s="208"/>
      <c r="BE1125" s="208"/>
      <c r="BF1125" s="208"/>
      <c r="BG1125" s="208"/>
      <c r="BH1125" s="208"/>
      <c r="BI1125" s="208"/>
      <c r="BJ1125" s="208"/>
      <c r="BK1125" s="208"/>
      <c r="BL1125" s="208"/>
      <c r="BM1125" s="213"/>
    </row>
    <row r="1126" spans="1:65">
      <c r="A1126" s="30"/>
      <c r="B1126" s="3" t="s">
        <v>86</v>
      </c>
      <c r="C1126" s="29"/>
      <c r="D1126" s="13">
        <v>3.2067552372720617E-2</v>
      </c>
      <c r="E1126" s="13">
        <v>5.1407654231449301E-2</v>
      </c>
      <c r="F1126" s="13">
        <v>2.2703755440431485E-2</v>
      </c>
      <c r="G1126" s="13">
        <v>2.2089303112368744E-2</v>
      </c>
      <c r="H1126" s="13">
        <v>2.0443840191785318E-2</v>
      </c>
      <c r="I1126" s="13">
        <v>2.3651925508231111E-2</v>
      </c>
      <c r="J1126" s="13">
        <v>3.2840244456009651E-2</v>
      </c>
      <c r="K1126" s="13">
        <v>1.4103422289005607E-2</v>
      </c>
      <c r="L1126" s="13">
        <v>3.3155342334815326E-2</v>
      </c>
      <c r="M1126" s="13">
        <v>1.5466970599118134E-2</v>
      </c>
      <c r="N1126" s="13">
        <v>2.2809871647116179E-2</v>
      </c>
      <c r="O1126" s="13">
        <v>2.0421166594194316E-2</v>
      </c>
      <c r="P1126" s="13">
        <v>1.1693233232556636E-2</v>
      </c>
      <c r="Q1126" s="13">
        <v>1.5624132553296239E-2</v>
      </c>
      <c r="R1126" s="13">
        <v>2.7186231525646309E-2</v>
      </c>
      <c r="S1126" s="13">
        <v>3.9936749762774622E-2</v>
      </c>
      <c r="T1126" s="13">
        <v>7.1489079228789776E-4</v>
      </c>
      <c r="U1126" s="13">
        <v>1.1897154979070918E-2</v>
      </c>
      <c r="V1126" s="13">
        <v>2.4001586934243146E-2</v>
      </c>
      <c r="W1126" s="13">
        <v>2.2107324106207551E-2</v>
      </c>
      <c r="X1126" s="13">
        <v>3.3919714553371477E-2</v>
      </c>
      <c r="Y1126" s="13">
        <v>1.8881752552146476E-2</v>
      </c>
      <c r="Z1126" s="13">
        <v>1.8980464236625909E-2</v>
      </c>
      <c r="AA1126" s="13">
        <v>1.5691132902827906E-2</v>
      </c>
      <c r="AB1126" s="146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A1127" s="30"/>
      <c r="B1127" s="3" t="s">
        <v>277</v>
      </c>
      <c r="C1127" s="29"/>
      <c r="D1127" s="13">
        <v>-8.6428305219195534E-2</v>
      </c>
      <c r="E1127" s="13">
        <v>-7.3868909826271256E-3</v>
      </c>
      <c r="F1127" s="13">
        <v>-0.10618865877833794</v>
      </c>
      <c r="G1127" s="13">
        <v>-1.7671449586394994E-2</v>
      </c>
      <c r="H1127" s="13">
        <v>1.9955923825953237E-2</v>
      </c>
      <c r="I1127" s="13">
        <v>-7.3868909826271256E-3</v>
      </c>
      <c r="J1127" s="13">
        <v>5.9246859391224316E-2</v>
      </c>
      <c r="K1127" s="13">
        <v>2.1334553144032986E-2</v>
      </c>
      <c r="L1127" s="13">
        <v>-4.2427052817152533E-2</v>
      </c>
      <c r="M1127" s="13">
        <v>4.2013992915228116E-2</v>
      </c>
      <c r="N1127" s="13">
        <v>5.1204855035759556E-2</v>
      </c>
      <c r="O1127" s="13">
        <v>-1.370560869049231E-2</v>
      </c>
      <c r="P1127" s="13">
        <v>-2.0828526833904015E-2</v>
      </c>
      <c r="Q1127" s="13">
        <v>-3.7885861572195534E-4</v>
      </c>
      <c r="R1127" s="13">
        <v>9.7388937191428937E-2</v>
      </c>
      <c r="S1127" s="13">
        <v>1.6739122083767377E-2</v>
      </c>
      <c r="T1127" s="13">
        <v>-1.9590632592045076E-2</v>
      </c>
      <c r="U1127" s="13">
        <v>9.0380904824523656E-2</v>
      </c>
      <c r="V1127" s="13">
        <v>-0.18431098680285329</v>
      </c>
      <c r="W1127" s="13">
        <v>0.15689976942186878</v>
      </c>
      <c r="X1127" s="13">
        <v>-0.21590457534217944</v>
      </c>
      <c r="Y1127" s="13">
        <v>7.3180887793091731E-3</v>
      </c>
      <c r="Z1127" s="13">
        <v>-9.8146654422872959E-2</v>
      </c>
      <c r="AA1127" s="13">
        <v>1.455629233014144E-2</v>
      </c>
      <c r="AB1127" s="146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A1128" s="30"/>
      <c r="B1128" s="46" t="s">
        <v>278</v>
      </c>
      <c r="C1128" s="47"/>
      <c r="D1128" s="45">
        <v>1.75</v>
      </c>
      <c r="E1128" s="45">
        <v>7.0000000000000007E-2</v>
      </c>
      <c r="F1128" s="45">
        <v>2.16</v>
      </c>
      <c r="G1128" s="45">
        <v>0.28999999999999998</v>
      </c>
      <c r="H1128" s="45">
        <v>0.5</v>
      </c>
      <c r="I1128" s="45">
        <v>7.0000000000000007E-2</v>
      </c>
      <c r="J1128" s="45">
        <v>1.34</v>
      </c>
      <c r="K1128" s="45">
        <v>0.53</v>
      </c>
      <c r="L1128" s="45">
        <v>0.82</v>
      </c>
      <c r="M1128" s="45">
        <v>0.97</v>
      </c>
      <c r="N1128" s="45">
        <v>1.17</v>
      </c>
      <c r="O1128" s="45">
        <v>0.21</v>
      </c>
      <c r="P1128" s="45">
        <v>0.36</v>
      </c>
      <c r="Q1128" s="45">
        <v>7.0000000000000007E-2</v>
      </c>
      <c r="R1128" s="45">
        <v>2.14</v>
      </c>
      <c r="S1128" s="45">
        <v>0.44</v>
      </c>
      <c r="T1128" s="45">
        <v>0.33</v>
      </c>
      <c r="U1128" s="45">
        <v>1.99</v>
      </c>
      <c r="V1128" s="45">
        <v>3.82</v>
      </c>
      <c r="W1128" s="45">
        <v>3.4</v>
      </c>
      <c r="X1128" s="45">
        <v>4.4800000000000004</v>
      </c>
      <c r="Y1128" s="45">
        <v>0.24</v>
      </c>
      <c r="Z1128" s="45">
        <v>1.99</v>
      </c>
      <c r="AA1128" s="45">
        <v>0.39</v>
      </c>
      <c r="AB1128" s="146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B1129" s="31"/>
      <c r="C1129" s="20"/>
      <c r="D1129" s="20"/>
      <c r="E1129" s="20"/>
      <c r="F1129" s="20"/>
      <c r="G1129" s="20"/>
      <c r="H1129" s="20"/>
      <c r="I1129" s="20"/>
      <c r="J1129" s="20"/>
      <c r="K1129" s="20"/>
      <c r="L1129" s="20"/>
      <c r="M1129" s="20"/>
      <c r="N1129" s="20"/>
      <c r="O1129" s="20"/>
      <c r="P1129" s="20"/>
      <c r="Q1129" s="20"/>
      <c r="R1129" s="20"/>
      <c r="S1129" s="20"/>
      <c r="T1129" s="20"/>
      <c r="U1129" s="20"/>
      <c r="V1129" s="20"/>
      <c r="W1129" s="20"/>
      <c r="X1129" s="20"/>
      <c r="Y1129" s="20"/>
      <c r="Z1129" s="20"/>
      <c r="AA1129" s="20"/>
      <c r="BM1129" s="55"/>
    </row>
    <row r="1130" spans="1:65">
      <c r="BM1130" s="55"/>
    </row>
    <row r="1131" spans="1:65">
      <c r="BM1131" s="55"/>
    </row>
    <row r="1132" spans="1:65">
      <c r="BM1132" s="55"/>
    </row>
    <row r="1133" spans="1:65">
      <c r="BM1133" s="55"/>
    </row>
    <row r="1134" spans="1:65">
      <c r="BM1134" s="55"/>
    </row>
    <row r="1135" spans="1:65">
      <c r="BM1135" s="55"/>
    </row>
    <row r="1136" spans="1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6"/>
    </row>
    <row r="1179" spans="65:65">
      <c r="BM1179" s="57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</sheetData>
  <dataConsolidate/>
  <conditionalFormatting sqref="B6:Z11 B25:AA30 B43:Y48 B61:D66 B79:AA84 B97:AA102 B116:Z121 B135:AA140 B153:Z158 B172:X177 B190:AA195 B208:Z213 B226:Z231 B245:AA250 B263:M268 B281:M286 B299:M304 B317:AA322 B335:Z340 B354:M359 B372:V377 B390:Y395 B408:E413 B426:L431 B445:X450 B463:AA468 B481:Y486 B499:Z504 B517:O522 B536:AA541 B554:AA559 B572:AA577 B590:AA595 B608:Z613 B626:M631 B644:AA649 B662:AA667 B680:Z685 B699:M704 B717:Z722 B735:U740 B753:AA758 B771:Z776 B789:AA794 B808:W813 B826:M831 B844:Z849 B862:AA867 B880:Y885 B898:P903 B917:X922 B935:Z940 B953:AA958 B971:Y976 B990:K995 B1009:AA1014 B1027:AA1032 B1045:Y1050 B1063:AA1068 B1081:P1086 B1099:AA1104 B1117:AA1122">
    <cfRule type="expression" dxfId="17" priority="186">
      <formula>AND($B6&lt;&gt;$B5,NOT(ISBLANK(INDIRECT(Anlyt_LabRefThisCol))))</formula>
    </cfRule>
  </conditionalFormatting>
  <conditionalFormatting sqref="C2:Z17 C21:AA36 C39:Y54 C57:D72 C75:AA90 C93:AA108 C112:Z127 C131:AA146 C149:Z164 C168:X183 C186:AA201 C204:Z219 C222:Z237 C241:AA256 C259:M274 C277:M292 C295:M310 C313:AA328 C331:Z346 C350:M365 C368:V383 C386:Y401 C404:E419 C422:L437 C441:X456 C459:AA474 C477:Y492 C495:Z510 C513:O528 C532:AA547 C550:AA565 C568:AA583 C586:AA601 C604:Z619 C622:M637 C640:AA655 C658:AA673 C676:Z691 C695:M710 C713:Z728 C731:U746 C749:AA764 C767:Z782 C785:AA800 C804:W819 C822:M837 C840:Z855 C858:AA873 C876:Y891 C894:P909 C913:X928 C931:Z946 C949:AA964 C967:Y982 C986:K1001 C1005:AA1020 C1023:AA1038 C1041:Y1056 C1059:AA1074 C1077:P1092 C1095:AA1110 C1113:AA1128">
    <cfRule type="expression" dxfId="16" priority="184" stopIfTrue="1">
      <formula>AND(ISBLANK(INDIRECT(Anlyt_LabRefLastCol)),ISBLANK(INDIRECT(Anlyt_LabRefThisCol)))</formula>
    </cfRule>
    <cfRule type="expression" dxfId="15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1BAF3-14AE-4294-BEBD-8F4F3E2F116C}">
  <sheetPr codeName="Sheet17"/>
  <dimension ref="A1:BN1247"/>
  <sheetViews>
    <sheetView zoomScale="80" zoomScaleNormal="8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576</v>
      </c>
      <c r="BM1" s="28" t="s">
        <v>66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237</v>
      </c>
      <c r="E2" s="17" t="s">
        <v>237</v>
      </c>
      <c r="F2" s="17" t="s">
        <v>237</v>
      </c>
      <c r="G2" s="17" t="s">
        <v>237</v>
      </c>
      <c r="H2" s="17" t="s">
        <v>237</v>
      </c>
      <c r="I2" s="17" t="s">
        <v>237</v>
      </c>
      <c r="J2" s="17" t="s">
        <v>237</v>
      </c>
      <c r="K2" s="17" t="s">
        <v>237</v>
      </c>
      <c r="L2" s="17" t="s">
        <v>237</v>
      </c>
      <c r="M2" s="17" t="s">
        <v>237</v>
      </c>
      <c r="N2" s="17" t="s">
        <v>237</v>
      </c>
      <c r="O2" s="17" t="s">
        <v>237</v>
      </c>
      <c r="P2" s="17" t="s">
        <v>237</v>
      </c>
      <c r="Q2" s="17" t="s">
        <v>237</v>
      </c>
      <c r="R2" s="17" t="s">
        <v>237</v>
      </c>
      <c r="S2" s="17" t="s">
        <v>237</v>
      </c>
      <c r="T2" s="17" t="s">
        <v>237</v>
      </c>
      <c r="U2" s="17" t="s">
        <v>237</v>
      </c>
      <c r="V2" s="17" t="s">
        <v>237</v>
      </c>
      <c r="W2" s="17" t="s">
        <v>237</v>
      </c>
      <c r="X2" s="17" t="s">
        <v>237</v>
      </c>
      <c r="Y2" s="17" t="s">
        <v>237</v>
      </c>
      <c r="Z2" s="17" t="s">
        <v>237</v>
      </c>
      <c r="AA2" s="17" t="s">
        <v>237</v>
      </c>
      <c r="AB2" s="146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238</v>
      </c>
      <c r="C3" s="9" t="s">
        <v>238</v>
      </c>
      <c r="D3" s="144" t="s">
        <v>240</v>
      </c>
      <c r="E3" s="145" t="s">
        <v>241</v>
      </c>
      <c r="F3" s="145" t="s">
        <v>242</v>
      </c>
      <c r="G3" s="145" t="s">
        <v>243</v>
      </c>
      <c r="H3" s="145" t="s">
        <v>244</v>
      </c>
      <c r="I3" s="145" t="s">
        <v>245</v>
      </c>
      <c r="J3" s="145" t="s">
        <v>246</v>
      </c>
      <c r="K3" s="145" t="s">
        <v>247</v>
      </c>
      <c r="L3" s="145" t="s">
        <v>248</v>
      </c>
      <c r="M3" s="145" t="s">
        <v>249</v>
      </c>
      <c r="N3" s="145" t="s">
        <v>250</v>
      </c>
      <c r="O3" s="145" t="s">
        <v>251</v>
      </c>
      <c r="P3" s="145" t="s">
        <v>252</v>
      </c>
      <c r="Q3" s="145" t="s">
        <v>253</v>
      </c>
      <c r="R3" s="145" t="s">
        <v>254</v>
      </c>
      <c r="S3" s="145" t="s">
        <v>255</v>
      </c>
      <c r="T3" s="145" t="s">
        <v>257</v>
      </c>
      <c r="U3" s="145" t="s">
        <v>258</v>
      </c>
      <c r="V3" s="145" t="s">
        <v>259</v>
      </c>
      <c r="W3" s="145" t="s">
        <v>260</v>
      </c>
      <c r="X3" s="145" t="s">
        <v>261</v>
      </c>
      <c r="Y3" s="145" t="s">
        <v>262</v>
      </c>
      <c r="Z3" s="145" t="s">
        <v>267</v>
      </c>
      <c r="AA3" s="145" t="s">
        <v>268</v>
      </c>
      <c r="AB3" s="146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306</v>
      </c>
      <c r="E4" s="11" t="s">
        <v>304</v>
      </c>
      <c r="F4" s="11" t="s">
        <v>306</v>
      </c>
      <c r="G4" s="11" t="s">
        <v>306</v>
      </c>
      <c r="H4" s="11" t="s">
        <v>304</v>
      </c>
      <c r="I4" s="11" t="s">
        <v>304</v>
      </c>
      <c r="J4" s="11" t="s">
        <v>306</v>
      </c>
      <c r="K4" s="11" t="s">
        <v>304</v>
      </c>
      <c r="L4" s="11" t="s">
        <v>304</v>
      </c>
      <c r="M4" s="11" t="s">
        <v>304</v>
      </c>
      <c r="N4" s="11" t="s">
        <v>304</v>
      </c>
      <c r="O4" s="11" t="s">
        <v>304</v>
      </c>
      <c r="P4" s="11" t="s">
        <v>304</v>
      </c>
      <c r="Q4" s="11" t="s">
        <v>304</v>
      </c>
      <c r="R4" s="11" t="s">
        <v>306</v>
      </c>
      <c r="S4" s="11" t="s">
        <v>306</v>
      </c>
      <c r="T4" s="11" t="s">
        <v>306</v>
      </c>
      <c r="U4" s="11" t="s">
        <v>304</v>
      </c>
      <c r="V4" s="11" t="s">
        <v>304</v>
      </c>
      <c r="W4" s="11" t="s">
        <v>306</v>
      </c>
      <c r="X4" s="11" t="s">
        <v>304</v>
      </c>
      <c r="Y4" s="11" t="s">
        <v>337</v>
      </c>
      <c r="Z4" s="11" t="s">
        <v>306</v>
      </c>
      <c r="AA4" s="11" t="s">
        <v>337</v>
      </c>
      <c r="AB4" s="146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 t="s">
        <v>338</v>
      </c>
      <c r="E5" s="26" t="s">
        <v>339</v>
      </c>
      <c r="F5" s="26" t="s">
        <v>340</v>
      </c>
      <c r="G5" s="26" t="s">
        <v>340</v>
      </c>
      <c r="H5" s="26" t="s">
        <v>117</v>
      </c>
      <c r="I5" s="26" t="s">
        <v>338</v>
      </c>
      <c r="J5" s="26" t="s">
        <v>339</v>
      </c>
      <c r="K5" s="26" t="s">
        <v>339</v>
      </c>
      <c r="L5" s="26" t="s">
        <v>340</v>
      </c>
      <c r="M5" s="26" t="s">
        <v>339</v>
      </c>
      <c r="N5" s="26" t="s">
        <v>339</v>
      </c>
      <c r="O5" s="26" t="s">
        <v>307</v>
      </c>
      <c r="P5" s="26" t="s">
        <v>339</v>
      </c>
      <c r="Q5" s="26" t="s">
        <v>341</v>
      </c>
      <c r="R5" s="26" t="s">
        <v>338</v>
      </c>
      <c r="S5" s="26" t="s">
        <v>339</v>
      </c>
      <c r="T5" s="26" t="s">
        <v>339</v>
      </c>
      <c r="U5" s="26" t="s">
        <v>339</v>
      </c>
      <c r="V5" s="26" t="s">
        <v>339</v>
      </c>
      <c r="W5" s="26" t="s">
        <v>338</v>
      </c>
      <c r="X5" s="26" t="s">
        <v>341</v>
      </c>
      <c r="Y5" s="26" t="s">
        <v>339</v>
      </c>
      <c r="Z5" s="26" t="s">
        <v>339</v>
      </c>
      <c r="AA5" s="26" t="s">
        <v>341</v>
      </c>
      <c r="AB5" s="146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0">
        <v>0.25</v>
      </c>
      <c r="E6" s="200">
        <v>0.24</v>
      </c>
      <c r="F6" s="203">
        <v>0.22</v>
      </c>
      <c r="G6" s="200">
        <v>0.23040552318356</v>
      </c>
      <c r="H6" s="200">
        <v>0.25</v>
      </c>
      <c r="I6" s="200">
        <v>0.26</v>
      </c>
      <c r="J6" s="203" t="s">
        <v>328</v>
      </c>
      <c r="K6" s="200">
        <v>0.25</v>
      </c>
      <c r="L6" s="203">
        <v>0.19</v>
      </c>
      <c r="M6" s="200">
        <v>0.25</v>
      </c>
      <c r="N6" s="200">
        <v>0.26</v>
      </c>
      <c r="O6" s="200">
        <v>0.24299999999999999</v>
      </c>
      <c r="P6" s="200">
        <v>0.23799999999999999</v>
      </c>
      <c r="Q6" s="200">
        <v>0.25</v>
      </c>
      <c r="R6" s="200">
        <v>0.25</v>
      </c>
      <c r="S6" s="200">
        <v>0.26</v>
      </c>
      <c r="T6" s="203" t="s">
        <v>335</v>
      </c>
      <c r="U6" s="200">
        <v>0.24</v>
      </c>
      <c r="V6" s="203">
        <v>0.28000000000000003</v>
      </c>
      <c r="W6" s="203">
        <v>0.2</v>
      </c>
      <c r="X6" s="200">
        <v>0.26199222114328519</v>
      </c>
      <c r="Y6" s="200">
        <v>0.24199999999999997</v>
      </c>
      <c r="Z6" s="200">
        <v>0.26</v>
      </c>
      <c r="AA6" s="200"/>
      <c r="AB6" s="198"/>
      <c r="AC6" s="199"/>
      <c r="AD6" s="199"/>
      <c r="AE6" s="199"/>
      <c r="AF6" s="199"/>
      <c r="AG6" s="199"/>
      <c r="AH6" s="199"/>
      <c r="AI6" s="199"/>
      <c r="AJ6" s="199"/>
      <c r="AK6" s="199"/>
      <c r="AL6" s="199"/>
      <c r="AM6" s="199"/>
      <c r="AN6" s="199"/>
      <c r="AO6" s="199"/>
      <c r="AP6" s="199"/>
      <c r="AQ6" s="199"/>
      <c r="AR6" s="199"/>
      <c r="AS6" s="199"/>
      <c r="AT6" s="199"/>
      <c r="AU6" s="199"/>
      <c r="AV6" s="199"/>
      <c r="AW6" s="199"/>
      <c r="AX6" s="199"/>
      <c r="AY6" s="199"/>
      <c r="AZ6" s="199"/>
      <c r="BA6" s="199"/>
      <c r="BB6" s="199"/>
      <c r="BC6" s="199"/>
      <c r="BD6" s="199"/>
      <c r="BE6" s="199"/>
      <c r="BF6" s="199"/>
      <c r="BG6" s="199"/>
      <c r="BH6" s="199"/>
      <c r="BI6" s="199"/>
      <c r="BJ6" s="199"/>
      <c r="BK6" s="199"/>
      <c r="BL6" s="199"/>
      <c r="BM6" s="201">
        <v>1</v>
      </c>
    </row>
    <row r="7" spans="1:66">
      <c r="A7" s="30"/>
      <c r="B7" s="19">
        <v>1</v>
      </c>
      <c r="C7" s="9">
        <v>2</v>
      </c>
      <c r="D7" s="24">
        <v>0.27</v>
      </c>
      <c r="E7" s="24">
        <v>0.23</v>
      </c>
      <c r="F7" s="204">
        <v>0.22</v>
      </c>
      <c r="G7" s="24">
        <v>0.27816740377000004</v>
      </c>
      <c r="H7" s="24">
        <v>0.26</v>
      </c>
      <c r="I7" s="24">
        <v>0.26</v>
      </c>
      <c r="J7" s="204" t="s">
        <v>328</v>
      </c>
      <c r="K7" s="24">
        <v>0.25</v>
      </c>
      <c r="L7" s="204">
        <v>0.2</v>
      </c>
      <c r="M7" s="24">
        <v>0.25</v>
      </c>
      <c r="N7" s="24">
        <v>0.26</v>
      </c>
      <c r="O7" s="24">
        <v>0.24299999999999999</v>
      </c>
      <c r="P7" s="24">
        <v>0.24</v>
      </c>
      <c r="Q7" s="24">
        <v>0.25</v>
      </c>
      <c r="R7" s="24">
        <v>0.25</v>
      </c>
      <c r="S7" s="24">
        <v>0.26</v>
      </c>
      <c r="T7" s="204" t="s">
        <v>335</v>
      </c>
      <c r="U7" s="24">
        <v>0.25</v>
      </c>
      <c r="V7" s="204">
        <v>0.28999999999999998</v>
      </c>
      <c r="W7" s="204">
        <v>0.2</v>
      </c>
      <c r="X7" s="24">
        <v>0.26497648592711365</v>
      </c>
      <c r="Y7" s="24">
        <v>0.23002589572488999</v>
      </c>
      <c r="Z7" s="24">
        <v>0.26</v>
      </c>
      <c r="AA7" s="24"/>
      <c r="AB7" s="198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  <c r="AO7" s="199"/>
      <c r="AP7" s="199"/>
      <c r="AQ7" s="199"/>
      <c r="AR7" s="199"/>
      <c r="AS7" s="199"/>
      <c r="AT7" s="199"/>
      <c r="AU7" s="199"/>
      <c r="AV7" s="199"/>
      <c r="AW7" s="199"/>
      <c r="AX7" s="199"/>
      <c r="AY7" s="199"/>
      <c r="AZ7" s="199"/>
      <c r="BA7" s="199"/>
      <c r="BB7" s="199"/>
      <c r="BC7" s="199"/>
      <c r="BD7" s="199"/>
      <c r="BE7" s="199"/>
      <c r="BF7" s="199"/>
      <c r="BG7" s="199"/>
      <c r="BH7" s="199"/>
      <c r="BI7" s="199"/>
      <c r="BJ7" s="199"/>
      <c r="BK7" s="199"/>
      <c r="BL7" s="199"/>
      <c r="BM7" s="201">
        <v>20</v>
      </c>
    </row>
    <row r="8" spans="1:66">
      <c r="A8" s="30"/>
      <c r="B8" s="19">
        <v>1</v>
      </c>
      <c r="C8" s="9">
        <v>3</v>
      </c>
      <c r="D8" s="24">
        <v>0.26</v>
      </c>
      <c r="E8" s="24">
        <v>0.24</v>
      </c>
      <c r="F8" s="204">
        <v>0.21</v>
      </c>
      <c r="G8" s="24">
        <v>0.25695958551000003</v>
      </c>
      <c r="H8" s="24">
        <v>0.27</v>
      </c>
      <c r="I8" s="24">
        <v>0.26</v>
      </c>
      <c r="J8" s="204" t="s">
        <v>328</v>
      </c>
      <c r="K8" s="24">
        <v>0.24</v>
      </c>
      <c r="L8" s="204">
        <v>0.19</v>
      </c>
      <c r="M8" s="24">
        <v>0.25</v>
      </c>
      <c r="N8" s="24">
        <v>0.27</v>
      </c>
      <c r="O8" s="24">
        <v>0.24299999999999999</v>
      </c>
      <c r="P8" s="24">
        <v>0.23300000000000001</v>
      </c>
      <c r="Q8" s="222">
        <v>0.21</v>
      </c>
      <c r="R8" s="24">
        <v>0.25</v>
      </c>
      <c r="S8" s="24">
        <v>0.25</v>
      </c>
      <c r="T8" s="204" t="s">
        <v>335</v>
      </c>
      <c r="U8" s="24">
        <v>0.24</v>
      </c>
      <c r="V8" s="204">
        <v>0.28000000000000003</v>
      </c>
      <c r="W8" s="204">
        <v>0.2</v>
      </c>
      <c r="X8" s="24">
        <v>0.27318377540826522</v>
      </c>
      <c r="Y8" s="24">
        <v>0.23506827865719401</v>
      </c>
      <c r="Z8" s="24">
        <v>0.25</v>
      </c>
      <c r="AA8" s="24"/>
      <c r="AB8" s="198"/>
      <c r="AC8" s="199"/>
      <c r="AD8" s="199"/>
      <c r="AE8" s="199"/>
      <c r="AF8" s="199"/>
      <c r="AG8" s="199"/>
      <c r="AH8" s="199"/>
      <c r="AI8" s="199"/>
      <c r="AJ8" s="199"/>
      <c r="AK8" s="199"/>
      <c r="AL8" s="199"/>
      <c r="AM8" s="199"/>
      <c r="AN8" s="199"/>
      <c r="AO8" s="199"/>
      <c r="AP8" s="199"/>
      <c r="AQ8" s="199"/>
      <c r="AR8" s="199"/>
      <c r="AS8" s="199"/>
      <c r="AT8" s="199"/>
      <c r="AU8" s="199"/>
      <c r="AV8" s="199"/>
      <c r="AW8" s="199"/>
      <c r="AX8" s="199"/>
      <c r="AY8" s="199"/>
      <c r="AZ8" s="199"/>
      <c r="BA8" s="199"/>
      <c r="BB8" s="199"/>
      <c r="BC8" s="199"/>
      <c r="BD8" s="199"/>
      <c r="BE8" s="199"/>
      <c r="BF8" s="199"/>
      <c r="BG8" s="199"/>
      <c r="BH8" s="199"/>
      <c r="BI8" s="199"/>
      <c r="BJ8" s="199"/>
      <c r="BK8" s="199"/>
      <c r="BL8" s="199"/>
      <c r="BM8" s="201">
        <v>16</v>
      </c>
    </row>
    <row r="9" spans="1:66">
      <c r="A9" s="30"/>
      <c r="B9" s="19">
        <v>1</v>
      </c>
      <c r="C9" s="9">
        <v>4</v>
      </c>
      <c r="D9" s="24">
        <v>0.25</v>
      </c>
      <c r="E9" s="24">
        <v>0.24</v>
      </c>
      <c r="F9" s="204">
        <v>0.21</v>
      </c>
      <c r="G9" s="24">
        <v>0.26626201284000001</v>
      </c>
      <c r="H9" s="24">
        <v>0.26</v>
      </c>
      <c r="I9" s="24">
        <v>0.26</v>
      </c>
      <c r="J9" s="204" t="s">
        <v>328</v>
      </c>
      <c r="K9" s="24">
        <v>0.25</v>
      </c>
      <c r="L9" s="204">
        <v>0.2</v>
      </c>
      <c r="M9" s="24">
        <v>0.25</v>
      </c>
      <c r="N9" s="24">
        <v>0.27</v>
      </c>
      <c r="O9" s="24">
        <v>0.24200000000000002</v>
      </c>
      <c r="P9" s="24">
        <v>0.25899999999999995</v>
      </c>
      <c r="Q9" s="24">
        <v>0.23</v>
      </c>
      <c r="R9" s="24">
        <v>0.26</v>
      </c>
      <c r="S9" s="24">
        <v>0.25</v>
      </c>
      <c r="T9" s="204" t="s">
        <v>335</v>
      </c>
      <c r="U9" s="24">
        <v>0.23</v>
      </c>
      <c r="V9" s="204">
        <v>0.28000000000000003</v>
      </c>
      <c r="W9" s="204">
        <v>0.2</v>
      </c>
      <c r="X9" s="24">
        <v>0.2510912256614668</v>
      </c>
      <c r="Y9" s="24">
        <v>0.23937906802011102</v>
      </c>
      <c r="Z9" s="24">
        <v>0.26</v>
      </c>
      <c r="AA9" s="24"/>
      <c r="AB9" s="198"/>
      <c r="AC9" s="199"/>
      <c r="AD9" s="199"/>
      <c r="AE9" s="199"/>
      <c r="AF9" s="199"/>
      <c r="AG9" s="199"/>
      <c r="AH9" s="199"/>
      <c r="AI9" s="199"/>
      <c r="AJ9" s="199"/>
      <c r="AK9" s="199"/>
      <c r="AL9" s="199"/>
      <c r="AM9" s="199"/>
      <c r="AN9" s="199"/>
      <c r="AO9" s="199"/>
      <c r="AP9" s="199"/>
      <c r="AQ9" s="199"/>
      <c r="AR9" s="199"/>
      <c r="AS9" s="199"/>
      <c r="AT9" s="199"/>
      <c r="AU9" s="199"/>
      <c r="AV9" s="199"/>
      <c r="AW9" s="199"/>
      <c r="AX9" s="199"/>
      <c r="AY9" s="199"/>
      <c r="AZ9" s="199"/>
      <c r="BA9" s="199"/>
      <c r="BB9" s="199"/>
      <c r="BC9" s="199"/>
      <c r="BD9" s="199"/>
      <c r="BE9" s="199"/>
      <c r="BF9" s="199"/>
      <c r="BG9" s="199"/>
      <c r="BH9" s="199"/>
      <c r="BI9" s="199"/>
      <c r="BJ9" s="199"/>
      <c r="BK9" s="199"/>
      <c r="BL9" s="199"/>
      <c r="BM9" s="201">
        <v>0.25083025295042849</v>
      </c>
      <c r="BN9" s="28"/>
    </row>
    <row r="10" spans="1:66">
      <c r="A10" s="30"/>
      <c r="B10" s="19">
        <v>1</v>
      </c>
      <c r="C10" s="9">
        <v>5</v>
      </c>
      <c r="D10" s="24">
        <v>0.26</v>
      </c>
      <c r="E10" s="24">
        <v>0.24</v>
      </c>
      <c r="F10" s="204">
        <v>0.2</v>
      </c>
      <c r="G10" s="24">
        <v>0.23777047668000001</v>
      </c>
      <c r="H10" s="24">
        <v>0.25</v>
      </c>
      <c r="I10" s="24">
        <v>0.26</v>
      </c>
      <c r="J10" s="204" t="s">
        <v>328</v>
      </c>
      <c r="K10" s="24">
        <v>0.24</v>
      </c>
      <c r="L10" s="204">
        <v>0.2</v>
      </c>
      <c r="M10" s="24">
        <v>0.25</v>
      </c>
      <c r="N10" s="24">
        <v>0.27</v>
      </c>
      <c r="O10" s="24">
        <v>0.25</v>
      </c>
      <c r="P10" s="24">
        <v>0.25700000000000001</v>
      </c>
      <c r="Q10" s="24">
        <v>0.25</v>
      </c>
      <c r="R10" s="24">
        <v>0.26</v>
      </c>
      <c r="S10" s="24">
        <v>0.25</v>
      </c>
      <c r="T10" s="204" t="s">
        <v>335</v>
      </c>
      <c r="U10" s="24">
        <v>0.25</v>
      </c>
      <c r="V10" s="204">
        <v>0.28000000000000003</v>
      </c>
      <c r="W10" s="204">
        <v>0.4</v>
      </c>
      <c r="X10" s="24">
        <v>0.26074129488863179</v>
      </c>
      <c r="Y10" s="24">
        <v>0.25338389830345998</v>
      </c>
      <c r="Z10" s="24">
        <v>0.26</v>
      </c>
      <c r="AA10" s="24"/>
      <c r="AB10" s="198"/>
      <c r="AC10" s="199"/>
      <c r="AD10" s="199"/>
      <c r="AE10" s="199"/>
      <c r="AF10" s="199"/>
      <c r="AG10" s="199"/>
      <c r="AH10" s="199"/>
      <c r="AI10" s="199"/>
      <c r="AJ10" s="199"/>
      <c r="AK10" s="199"/>
      <c r="AL10" s="199"/>
      <c r="AM10" s="199"/>
      <c r="AN10" s="199"/>
      <c r="AO10" s="199"/>
      <c r="AP10" s="199"/>
      <c r="AQ10" s="199"/>
      <c r="AR10" s="199"/>
      <c r="AS10" s="199"/>
      <c r="AT10" s="199"/>
      <c r="AU10" s="199"/>
      <c r="AV10" s="199"/>
      <c r="AW10" s="199"/>
      <c r="AX10" s="199"/>
      <c r="AY10" s="199"/>
      <c r="AZ10" s="199"/>
      <c r="BA10" s="199"/>
      <c r="BB10" s="199"/>
      <c r="BC10" s="199"/>
      <c r="BD10" s="199"/>
      <c r="BE10" s="199"/>
      <c r="BF10" s="199"/>
      <c r="BG10" s="199"/>
      <c r="BH10" s="199"/>
      <c r="BI10" s="199"/>
      <c r="BJ10" s="199"/>
      <c r="BK10" s="199"/>
      <c r="BL10" s="199"/>
      <c r="BM10" s="201">
        <v>74</v>
      </c>
    </row>
    <row r="11" spans="1:66">
      <c r="A11" s="30"/>
      <c r="B11" s="19">
        <v>1</v>
      </c>
      <c r="C11" s="9">
        <v>6</v>
      </c>
      <c r="D11" s="24">
        <v>0.25</v>
      </c>
      <c r="E11" s="24">
        <v>0.24</v>
      </c>
      <c r="F11" s="204">
        <v>0.21</v>
      </c>
      <c r="G11" s="24">
        <v>0.25640043949000002</v>
      </c>
      <c r="H11" s="24">
        <v>0.24</v>
      </c>
      <c r="I11" s="24">
        <v>0.27</v>
      </c>
      <c r="J11" s="204" t="s">
        <v>328</v>
      </c>
      <c r="K11" s="24">
        <v>0.25</v>
      </c>
      <c r="L11" s="204">
        <v>0.2</v>
      </c>
      <c r="M11" s="24">
        <v>0.23</v>
      </c>
      <c r="N11" s="24">
        <v>0.26</v>
      </c>
      <c r="O11" s="24">
        <v>0.24900000000000003</v>
      </c>
      <c r="P11" s="24">
        <v>0.24699999999999997</v>
      </c>
      <c r="Q11" s="24">
        <v>0.24</v>
      </c>
      <c r="R11" s="24">
        <v>0.25</v>
      </c>
      <c r="S11" s="24">
        <v>0.26</v>
      </c>
      <c r="T11" s="204" t="s">
        <v>335</v>
      </c>
      <c r="U11" s="24">
        <v>0.23</v>
      </c>
      <c r="V11" s="204">
        <v>0.28000000000000003</v>
      </c>
      <c r="W11" s="204">
        <v>0.2</v>
      </c>
      <c r="X11" s="24">
        <v>0.25038354542989094</v>
      </c>
      <c r="Y11" s="24">
        <v>0.23849467030583202</v>
      </c>
      <c r="Z11" s="24">
        <v>0.25</v>
      </c>
      <c r="AA11" s="204">
        <v>1</v>
      </c>
      <c r="AB11" s="198"/>
      <c r="AC11" s="199"/>
      <c r="AD11" s="199"/>
      <c r="AE11" s="199"/>
      <c r="AF11" s="199"/>
      <c r="AG11" s="199"/>
      <c r="AH11" s="199"/>
      <c r="AI11" s="199"/>
      <c r="AJ11" s="199"/>
      <c r="AK11" s="199"/>
      <c r="AL11" s="199"/>
      <c r="AM11" s="199"/>
      <c r="AN11" s="199"/>
      <c r="AO11" s="199"/>
      <c r="AP11" s="199"/>
      <c r="AQ11" s="199"/>
      <c r="AR11" s="199"/>
      <c r="AS11" s="199"/>
      <c r="AT11" s="199"/>
      <c r="AU11" s="199"/>
      <c r="AV11" s="199"/>
      <c r="AW11" s="199"/>
      <c r="AX11" s="199"/>
      <c r="AY11" s="199"/>
      <c r="AZ11" s="199"/>
      <c r="BA11" s="199"/>
      <c r="BB11" s="199"/>
      <c r="BC11" s="199"/>
      <c r="BD11" s="199"/>
      <c r="BE11" s="199"/>
      <c r="BF11" s="199"/>
      <c r="BG11" s="199"/>
      <c r="BH11" s="199"/>
      <c r="BI11" s="199"/>
      <c r="BJ11" s="199"/>
      <c r="BK11" s="199"/>
      <c r="BL11" s="199"/>
      <c r="BM11" s="56"/>
    </row>
    <row r="12" spans="1:66">
      <c r="A12" s="30"/>
      <c r="B12" s="20" t="s">
        <v>274</v>
      </c>
      <c r="C12" s="12"/>
      <c r="D12" s="202">
        <v>0.25666666666666665</v>
      </c>
      <c r="E12" s="202">
        <v>0.23833333333333331</v>
      </c>
      <c r="F12" s="202">
        <v>0.21166666666666667</v>
      </c>
      <c r="G12" s="202">
        <v>0.25432757357892671</v>
      </c>
      <c r="H12" s="202">
        <v>0.255</v>
      </c>
      <c r="I12" s="202">
        <v>0.26166666666666666</v>
      </c>
      <c r="J12" s="202" t="s">
        <v>740</v>
      </c>
      <c r="K12" s="202">
        <v>0.24666666666666667</v>
      </c>
      <c r="L12" s="202">
        <v>0.19666666666666666</v>
      </c>
      <c r="M12" s="202">
        <v>0.24666666666666667</v>
      </c>
      <c r="N12" s="202">
        <v>0.26500000000000001</v>
      </c>
      <c r="O12" s="202">
        <v>0.24500000000000002</v>
      </c>
      <c r="P12" s="202">
        <v>0.24566666666666662</v>
      </c>
      <c r="Q12" s="202">
        <v>0.23833333333333331</v>
      </c>
      <c r="R12" s="202">
        <v>0.25333333333333335</v>
      </c>
      <c r="S12" s="202">
        <v>0.255</v>
      </c>
      <c r="T12" s="202" t="s">
        <v>740</v>
      </c>
      <c r="U12" s="202">
        <v>0.24</v>
      </c>
      <c r="V12" s="202">
        <v>0.28166666666666668</v>
      </c>
      <c r="W12" s="202">
        <v>0.23333333333333336</v>
      </c>
      <c r="X12" s="202">
        <v>0.2603947580764423</v>
      </c>
      <c r="Y12" s="202">
        <v>0.23972530183524779</v>
      </c>
      <c r="Z12" s="202">
        <v>0.25666666666666665</v>
      </c>
      <c r="AA12" s="202">
        <v>1</v>
      </c>
      <c r="AB12" s="198"/>
      <c r="AC12" s="199"/>
      <c r="AD12" s="199"/>
      <c r="AE12" s="199"/>
      <c r="AF12" s="199"/>
      <c r="AG12" s="199"/>
      <c r="AH12" s="199"/>
      <c r="AI12" s="199"/>
      <c r="AJ12" s="199"/>
      <c r="AK12" s="199"/>
      <c r="AL12" s="199"/>
      <c r="AM12" s="199"/>
      <c r="AN12" s="199"/>
      <c r="AO12" s="199"/>
      <c r="AP12" s="199"/>
      <c r="AQ12" s="199"/>
      <c r="AR12" s="199"/>
      <c r="AS12" s="199"/>
      <c r="AT12" s="199"/>
      <c r="AU12" s="199"/>
      <c r="AV12" s="199"/>
      <c r="AW12" s="199"/>
      <c r="AX12" s="199"/>
      <c r="AY12" s="199"/>
      <c r="AZ12" s="199"/>
      <c r="BA12" s="199"/>
      <c r="BB12" s="199"/>
      <c r="BC12" s="199"/>
      <c r="BD12" s="199"/>
      <c r="BE12" s="199"/>
      <c r="BF12" s="199"/>
      <c r="BG12" s="199"/>
      <c r="BH12" s="199"/>
      <c r="BI12" s="199"/>
      <c r="BJ12" s="199"/>
      <c r="BK12" s="199"/>
      <c r="BL12" s="199"/>
      <c r="BM12" s="56"/>
    </row>
    <row r="13" spans="1:66">
      <c r="A13" s="30"/>
      <c r="B13" s="3" t="s">
        <v>275</v>
      </c>
      <c r="C13" s="29"/>
      <c r="D13" s="24">
        <v>0.255</v>
      </c>
      <c r="E13" s="24">
        <v>0.24</v>
      </c>
      <c r="F13" s="24">
        <v>0.21</v>
      </c>
      <c r="G13" s="24">
        <v>0.25668001250000005</v>
      </c>
      <c r="H13" s="24">
        <v>0.255</v>
      </c>
      <c r="I13" s="24">
        <v>0.26</v>
      </c>
      <c r="J13" s="24" t="s">
        <v>740</v>
      </c>
      <c r="K13" s="24">
        <v>0.25</v>
      </c>
      <c r="L13" s="24">
        <v>0.2</v>
      </c>
      <c r="M13" s="24">
        <v>0.25</v>
      </c>
      <c r="N13" s="24">
        <v>0.26500000000000001</v>
      </c>
      <c r="O13" s="24">
        <v>0.24299999999999999</v>
      </c>
      <c r="P13" s="24">
        <v>0.24349999999999999</v>
      </c>
      <c r="Q13" s="24">
        <v>0.245</v>
      </c>
      <c r="R13" s="24">
        <v>0.25</v>
      </c>
      <c r="S13" s="24">
        <v>0.255</v>
      </c>
      <c r="T13" s="24" t="s">
        <v>740</v>
      </c>
      <c r="U13" s="24">
        <v>0.24</v>
      </c>
      <c r="V13" s="24">
        <v>0.28000000000000003</v>
      </c>
      <c r="W13" s="24">
        <v>0.2</v>
      </c>
      <c r="X13" s="24">
        <v>0.26136675801595849</v>
      </c>
      <c r="Y13" s="24">
        <v>0.23893686916297152</v>
      </c>
      <c r="Z13" s="24">
        <v>0.26</v>
      </c>
      <c r="AA13" s="24">
        <v>1</v>
      </c>
      <c r="AB13" s="198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  <c r="AO13" s="199"/>
      <c r="AP13" s="199"/>
      <c r="AQ13" s="199"/>
      <c r="AR13" s="199"/>
      <c r="AS13" s="199"/>
      <c r="AT13" s="199"/>
      <c r="AU13" s="199"/>
      <c r="AV13" s="199"/>
      <c r="AW13" s="199"/>
      <c r="AX13" s="199"/>
      <c r="AY13" s="199"/>
      <c r="AZ13" s="199"/>
      <c r="BA13" s="199"/>
      <c r="BB13" s="199"/>
      <c r="BC13" s="199"/>
      <c r="BD13" s="199"/>
      <c r="BE13" s="199"/>
      <c r="BF13" s="199"/>
      <c r="BG13" s="199"/>
      <c r="BH13" s="199"/>
      <c r="BI13" s="199"/>
      <c r="BJ13" s="199"/>
      <c r="BK13" s="199"/>
      <c r="BL13" s="199"/>
      <c r="BM13" s="56"/>
    </row>
    <row r="14" spans="1:66">
      <c r="A14" s="30"/>
      <c r="B14" s="3" t="s">
        <v>276</v>
      </c>
      <c r="C14" s="29"/>
      <c r="D14" s="24">
        <v>8.1649658092772682E-3</v>
      </c>
      <c r="E14" s="24">
        <v>4.0824829046386228E-3</v>
      </c>
      <c r="F14" s="24">
        <v>7.5277265270908078E-3</v>
      </c>
      <c r="G14" s="24">
        <v>1.7710982788907984E-2</v>
      </c>
      <c r="H14" s="24">
        <v>1.0488088481701525E-2</v>
      </c>
      <c r="I14" s="24">
        <v>4.0824829046386332E-3</v>
      </c>
      <c r="J14" s="24" t="s">
        <v>740</v>
      </c>
      <c r="K14" s="24">
        <v>5.1639777949432277E-3</v>
      </c>
      <c r="L14" s="24">
        <v>5.1639777949432277E-3</v>
      </c>
      <c r="M14" s="24">
        <v>8.164965809277256E-3</v>
      </c>
      <c r="N14" s="24">
        <v>5.4772255750516656E-3</v>
      </c>
      <c r="O14" s="24">
        <v>3.5213633723318069E-3</v>
      </c>
      <c r="P14" s="24">
        <v>1.0576703960434291E-2</v>
      </c>
      <c r="Q14" s="24">
        <v>1.6020819787597222E-2</v>
      </c>
      <c r="R14" s="24">
        <v>5.1639777949432277E-3</v>
      </c>
      <c r="S14" s="24">
        <v>5.4772255750516656E-3</v>
      </c>
      <c r="T14" s="24" t="s">
        <v>740</v>
      </c>
      <c r="U14" s="24">
        <v>8.9442719099991543E-3</v>
      </c>
      <c r="V14" s="24">
        <v>4.0824829046386115E-3</v>
      </c>
      <c r="W14" s="24">
        <v>8.1649658092772665E-2</v>
      </c>
      <c r="X14" s="24">
        <v>8.6487370693573949E-3</v>
      </c>
      <c r="Y14" s="24">
        <v>7.8629788860545471E-3</v>
      </c>
      <c r="Z14" s="24">
        <v>5.1639777949432277E-3</v>
      </c>
      <c r="AA14" s="24" t="s">
        <v>740</v>
      </c>
      <c r="AB14" s="198"/>
      <c r="AC14" s="199"/>
      <c r="AD14" s="199"/>
      <c r="AE14" s="199"/>
      <c r="AF14" s="199"/>
      <c r="AG14" s="199"/>
      <c r="AH14" s="199"/>
      <c r="AI14" s="199"/>
      <c r="AJ14" s="199"/>
      <c r="AK14" s="199"/>
      <c r="AL14" s="199"/>
      <c r="AM14" s="199"/>
      <c r="AN14" s="199"/>
      <c r="AO14" s="199"/>
      <c r="AP14" s="199"/>
      <c r="AQ14" s="199"/>
      <c r="AR14" s="199"/>
      <c r="AS14" s="199"/>
      <c r="AT14" s="199"/>
      <c r="AU14" s="199"/>
      <c r="AV14" s="199"/>
      <c r="AW14" s="199"/>
      <c r="AX14" s="199"/>
      <c r="AY14" s="199"/>
      <c r="AZ14" s="199"/>
      <c r="BA14" s="199"/>
      <c r="BB14" s="199"/>
      <c r="BC14" s="199"/>
      <c r="BD14" s="199"/>
      <c r="BE14" s="199"/>
      <c r="BF14" s="199"/>
      <c r="BG14" s="199"/>
      <c r="BH14" s="199"/>
      <c r="BI14" s="199"/>
      <c r="BJ14" s="199"/>
      <c r="BK14" s="199"/>
      <c r="BL14" s="199"/>
      <c r="BM14" s="56"/>
    </row>
    <row r="15" spans="1:66">
      <c r="A15" s="30"/>
      <c r="B15" s="3" t="s">
        <v>86</v>
      </c>
      <c r="C15" s="29"/>
      <c r="D15" s="13">
        <v>3.1811555101080267E-2</v>
      </c>
      <c r="E15" s="13">
        <v>1.7129298900581635E-2</v>
      </c>
      <c r="F15" s="13">
        <v>3.5564062332712476E-2</v>
      </c>
      <c r="G15" s="13">
        <v>6.9638468765604172E-2</v>
      </c>
      <c r="H15" s="13">
        <v>4.112975875177069E-2</v>
      </c>
      <c r="I15" s="13">
        <v>1.5601845495434268E-2</v>
      </c>
      <c r="J15" s="13" t="s">
        <v>740</v>
      </c>
      <c r="K15" s="13">
        <v>2.0935045114634707E-2</v>
      </c>
      <c r="L15" s="13">
        <v>2.6257514211575735E-2</v>
      </c>
      <c r="M15" s="13">
        <v>3.3101212740313198E-2</v>
      </c>
      <c r="N15" s="13">
        <v>2.0668775754911946E-2</v>
      </c>
      <c r="O15" s="13">
        <v>1.4372911723803292E-2</v>
      </c>
      <c r="P15" s="13">
        <v>4.3053069038402822E-2</v>
      </c>
      <c r="Q15" s="13">
        <v>6.7220222885023315E-2</v>
      </c>
      <c r="R15" s="13">
        <v>2.0384122874775899E-2</v>
      </c>
      <c r="S15" s="13">
        <v>2.1479315980594767E-2</v>
      </c>
      <c r="T15" s="13" t="s">
        <v>740</v>
      </c>
      <c r="U15" s="13">
        <v>3.7267799624996475E-2</v>
      </c>
      <c r="V15" s="13">
        <v>1.4494022146645958E-2</v>
      </c>
      <c r="W15" s="13">
        <v>0.34992710611188282</v>
      </c>
      <c r="X15" s="13">
        <v>3.3213944601828138E-2</v>
      </c>
      <c r="Y15" s="13">
        <v>3.2799954055156066E-2</v>
      </c>
      <c r="Z15" s="13">
        <v>2.0119394006272318E-2</v>
      </c>
      <c r="AA15" s="13" t="s">
        <v>740</v>
      </c>
      <c r="AB15" s="146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277</v>
      </c>
      <c r="C16" s="29"/>
      <c r="D16" s="13">
        <v>2.3268380299371616E-2</v>
      </c>
      <c r="E16" s="13">
        <v>-4.9822218293440579E-2</v>
      </c>
      <c r="F16" s="13">
        <v>-0.15613581624662198</v>
      </c>
      <c r="G16" s="13">
        <v>1.3942977720432292E-2</v>
      </c>
      <c r="H16" s="13">
        <v>1.6623780427297952E-2</v>
      </c>
      <c r="I16" s="13">
        <v>4.3202179915593275E-2</v>
      </c>
      <c r="J16" s="13" t="s">
        <v>740</v>
      </c>
      <c r="K16" s="13">
        <v>-1.6599218933071258E-2</v>
      </c>
      <c r="L16" s="13">
        <v>-0.21593721509528663</v>
      </c>
      <c r="M16" s="13">
        <v>-1.6599218933071258E-2</v>
      </c>
      <c r="N16" s="13">
        <v>5.6491379659741048E-2</v>
      </c>
      <c r="O16" s="13">
        <v>-2.3243818805145033E-2</v>
      </c>
      <c r="P16" s="13">
        <v>-2.0585978856315856E-2</v>
      </c>
      <c r="Q16" s="13">
        <v>-4.9822218293440579E-2</v>
      </c>
      <c r="R16" s="13">
        <v>9.9791805552240653E-3</v>
      </c>
      <c r="S16" s="13">
        <v>1.6623780427297952E-2</v>
      </c>
      <c r="T16" s="13" t="s">
        <v>740</v>
      </c>
      <c r="U16" s="13">
        <v>-4.3177618421366692E-2</v>
      </c>
      <c r="V16" s="13">
        <v>0.12293737838047947</v>
      </c>
      <c r="W16" s="13">
        <v>-6.9756017909661905E-2</v>
      </c>
      <c r="X16" s="13">
        <v>3.8131385722056654E-2</v>
      </c>
      <c r="Y16" s="13">
        <v>-4.4272774055589603E-2</v>
      </c>
      <c r="Z16" s="13">
        <v>2.3268380299371616E-2</v>
      </c>
      <c r="AA16" s="13">
        <v>2.9867599232443056</v>
      </c>
      <c r="AB16" s="146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278</v>
      </c>
      <c r="C17" s="47"/>
      <c r="D17" s="45">
        <v>0.67</v>
      </c>
      <c r="E17" s="45">
        <v>0.81</v>
      </c>
      <c r="F17" s="45">
        <v>2.97</v>
      </c>
      <c r="G17" s="45">
        <v>0.49</v>
      </c>
      <c r="H17" s="45">
        <v>0.54</v>
      </c>
      <c r="I17" s="45">
        <v>1.08</v>
      </c>
      <c r="J17" s="45">
        <v>0.13</v>
      </c>
      <c r="K17" s="45">
        <v>0.13</v>
      </c>
      <c r="L17" s="45">
        <v>4.18</v>
      </c>
      <c r="M17" s="45">
        <v>0.13</v>
      </c>
      <c r="N17" s="45">
        <v>1.35</v>
      </c>
      <c r="O17" s="45">
        <v>0.27</v>
      </c>
      <c r="P17" s="45">
        <v>0.22</v>
      </c>
      <c r="Q17" s="45">
        <v>0.81</v>
      </c>
      <c r="R17" s="45">
        <v>0.4</v>
      </c>
      <c r="S17" s="45">
        <v>0.54</v>
      </c>
      <c r="T17" s="45">
        <v>7.96</v>
      </c>
      <c r="U17" s="45">
        <v>0.67</v>
      </c>
      <c r="V17" s="45">
        <v>2.7</v>
      </c>
      <c r="W17" s="45" t="s">
        <v>279</v>
      </c>
      <c r="X17" s="45">
        <v>0.98</v>
      </c>
      <c r="Y17" s="45">
        <v>0.7</v>
      </c>
      <c r="Z17" s="45">
        <v>0.67</v>
      </c>
      <c r="AA17" s="45" t="s">
        <v>279</v>
      </c>
      <c r="AB17" s="146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149" t="s">
        <v>342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BM18" s="55"/>
    </row>
    <row r="19" spans="1:65">
      <c r="BM19" s="55"/>
    </row>
    <row r="20" spans="1:65" ht="15">
      <c r="B20" s="8" t="s">
        <v>577</v>
      </c>
      <c r="BM20" s="28" t="s">
        <v>66</v>
      </c>
    </row>
    <row r="21" spans="1:65" ht="15">
      <c r="A21" s="25" t="s">
        <v>48</v>
      </c>
      <c r="B21" s="18" t="s">
        <v>110</v>
      </c>
      <c r="C21" s="15" t="s">
        <v>111</v>
      </c>
      <c r="D21" s="16" t="s">
        <v>237</v>
      </c>
      <c r="E21" s="17" t="s">
        <v>237</v>
      </c>
      <c r="F21" s="17" t="s">
        <v>237</v>
      </c>
      <c r="G21" s="17" t="s">
        <v>237</v>
      </c>
      <c r="H21" s="17" t="s">
        <v>237</v>
      </c>
      <c r="I21" s="17" t="s">
        <v>237</v>
      </c>
      <c r="J21" s="17" t="s">
        <v>237</v>
      </c>
      <c r="K21" s="17" t="s">
        <v>237</v>
      </c>
      <c r="L21" s="17" t="s">
        <v>237</v>
      </c>
      <c r="M21" s="17" t="s">
        <v>237</v>
      </c>
      <c r="N21" s="17" t="s">
        <v>237</v>
      </c>
      <c r="O21" s="17" t="s">
        <v>237</v>
      </c>
      <c r="P21" s="17" t="s">
        <v>237</v>
      </c>
      <c r="Q21" s="17" t="s">
        <v>237</v>
      </c>
      <c r="R21" s="17" t="s">
        <v>237</v>
      </c>
      <c r="S21" s="17" t="s">
        <v>237</v>
      </c>
      <c r="T21" s="17" t="s">
        <v>237</v>
      </c>
      <c r="U21" s="17" t="s">
        <v>237</v>
      </c>
      <c r="V21" s="17" t="s">
        <v>237</v>
      </c>
      <c r="W21" s="17" t="s">
        <v>237</v>
      </c>
      <c r="X21" s="17" t="s">
        <v>237</v>
      </c>
      <c r="Y21" s="17" t="s">
        <v>237</v>
      </c>
      <c r="Z21" s="17" t="s">
        <v>237</v>
      </c>
      <c r="AA21" s="146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238</v>
      </c>
      <c r="C22" s="9" t="s">
        <v>238</v>
      </c>
      <c r="D22" s="144" t="s">
        <v>240</v>
      </c>
      <c r="E22" s="145" t="s">
        <v>241</v>
      </c>
      <c r="F22" s="145" t="s">
        <v>242</v>
      </c>
      <c r="G22" s="145" t="s">
        <v>243</v>
      </c>
      <c r="H22" s="145" t="s">
        <v>244</v>
      </c>
      <c r="I22" s="145" t="s">
        <v>245</v>
      </c>
      <c r="J22" s="145" t="s">
        <v>246</v>
      </c>
      <c r="K22" s="145" t="s">
        <v>247</v>
      </c>
      <c r="L22" s="145" t="s">
        <v>248</v>
      </c>
      <c r="M22" s="145" t="s">
        <v>249</v>
      </c>
      <c r="N22" s="145" t="s">
        <v>250</v>
      </c>
      <c r="O22" s="145" t="s">
        <v>251</v>
      </c>
      <c r="P22" s="145" t="s">
        <v>252</v>
      </c>
      <c r="Q22" s="145" t="s">
        <v>253</v>
      </c>
      <c r="R22" s="145" t="s">
        <v>254</v>
      </c>
      <c r="S22" s="145" t="s">
        <v>255</v>
      </c>
      <c r="T22" s="145" t="s">
        <v>256</v>
      </c>
      <c r="U22" s="145" t="s">
        <v>258</v>
      </c>
      <c r="V22" s="145" t="s">
        <v>259</v>
      </c>
      <c r="W22" s="145" t="s">
        <v>260</v>
      </c>
      <c r="X22" s="145" t="s">
        <v>261</v>
      </c>
      <c r="Y22" s="145" t="s">
        <v>262</v>
      </c>
      <c r="Z22" s="145" t="s">
        <v>267</v>
      </c>
      <c r="AA22" s="146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306</v>
      </c>
      <c r="E23" s="11" t="s">
        <v>304</v>
      </c>
      <c r="F23" s="11" t="s">
        <v>306</v>
      </c>
      <c r="G23" s="11" t="s">
        <v>306</v>
      </c>
      <c r="H23" s="11" t="s">
        <v>304</v>
      </c>
      <c r="I23" s="11" t="s">
        <v>337</v>
      </c>
      <c r="J23" s="11" t="s">
        <v>304</v>
      </c>
      <c r="K23" s="11" t="s">
        <v>304</v>
      </c>
      <c r="L23" s="11" t="s">
        <v>304</v>
      </c>
      <c r="M23" s="11" t="s">
        <v>304</v>
      </c>
      <c r="N23" s="11" t="s">
        <v>304</v>
      </c>
      <c r="O23" s="11" t="s">
        <v>304</v>
      </c>
      <c r="P23" s="11" t="s">
        <v>304</v>
      </c>
      <c r="Q23" s="11" t="s">
        <v>304</v>
      </c>
      <c r="R23" s="11" t="s">
        <v>306</v>
      </c>
      <c r="S23" s="11" t="s">
        <v>306</v>
      </c>
      <c r="T23" s="11" t="s">
        <v>337</v>
      </c>
      <c r="U23" s="11" t="s">
        <v>304</v>
      </c>
      <c r="V23" s="11" t="s">
        <v>337</v>
      </c>
      <c r="W23" s="11" t="s">
        <v>306</v>
      </c>
      <c r="X23" s="11" t="s">
        <v>304</v>
      </c>
      <c r="Y23" s="11" t="s">
        <v>337</v>
      </c>
      <c r="Z23" s="11" t="s">
        <v>306</v>
      </c>
      <c r="AA23" s="146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 t="s">
        <v>338</v>
      </c>
      <c r="E24" s="26" t="s">
        <v>339</v>
      </c>
      <c r="F24" s="26" t="s">
        <v>340</v>
      </c>
      <c r="G24" s="26" t="s">
        <v>340</v>
      </c>
      <c r="H24" s="26" t="s">
        <v>117</v>
      </c>
      <c r="I24" s="26" t="s">
        <v>338</v>
      </c>
      <c r="J24" s="26" t="s">
        <v>339</v>
      </c>
      <c r="K24" s="26" t="s">
        <v>339</v>
      </c>
      <c r="L24" s="26" t="s">
        <v>340</v>
      </c>
      <c r="M24" s="26" t="s">
        <v>339</v>
      </c>
      <c r="N24" s="26" t="s">
        <v>339</v>
      </c>
      <c r="O24" s="26" t="s">
        <v>307</v>
      </c>
      <c r="P24" s="26" t="s">
        <v>339</v>
      </c>
      <c r="Q24" s="26" t="s">
        <v>341</v>
      </c>
      <c r="R24" s="26" t="s">
        <v>338</v>
      </c>
      <c r="S24" s="26" t="s">
        <v>339</v>
      </c>
      <c r="T24" s="26" t="s">
        <v>338</v>
      </c>
      <c r="U24" s="26" t="s">
        <v>339</v>
      </c>
      <c r="V24" s="26" t="s">
        <v>339</v>
      </c>
      <c r="W24" s="26" t="s">
        <v>338</v>
      </c>
      <c r="X24" s="26" t="s">
        <v>341</v>
      </c>
      <c r="Y24" s="26" t="s">
        <v>339</v>
      </c>
      <c r="Z24" s="26" t="s">
        <v>339</v>
      </c>
      <c r="AA24" s="146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2">
        <v>2.64</v>
      </c>
      <c r="E25" s="22">
        <v>2.81</v>
      </c>
      <c r="F25" s="22">
        <v>3.16</v>
      </c>
      <c r="G25" s="22">
        <v>2.7049432332153196</v>
      </c>
      <c r="H25" s="22">
        <v>3.0049000000000001</v>
      </c>
      <c r="I25" s="22">
        <v>2.802</v>
      </c>
      <c r="J25" s="22">
        <v>2.5299999999999998</v>
      </c>
      <c r="K25" s="22">
        <v>2.57</v>
      </c>
      <c r="L25" s="22">
        <v>2.8519999999999999</v>
      </c>
      <c r="M25" s="22">
        <v>2.89</v>
      </c>
      <c r="N25" s="22">
        <v>2.71</v>
      </c>
      <c r="O25" s="22">
        <v>2.63</v>
      </c>
      <c r="P25" s="22">
        <v>2.94</v>
      </c>
      <c r="Q25" s="22">
        <v>2.96</v>
      </c>
      <c r="R25" s="22">
        <v>2.84</v>
      </c>
      <c r="S25" s="141">
        <v>3.4300000000000006</v>
      </c>
      <c r="T25" s="22">
        <v>2.5530880000000002</v>
      </c>
      <c r="U25" s="22">
        <v>2.78</v>
      </c>
      <c r="V25" s="22">
        <v>2.403</v>
      </c>
      <c r="W25" s="22">
        <v>2.79</v>
      </c>
      <c r="X25" s="22">
        <v>2.8582016745632171</v>
      </c>
      <c r="Y25" s="22">
        <v>2.9851999999999999</v>
      </c>
      <c r="Z25" s="22">
        <v>2.84</v>
      </c>
      <c r="AA25" s="146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2.64</v>
      </c>
      <c r="E26" s="11">
        <v>2.8</v>
      </c>
      <c r="F26" s="11">
        <v>3.1399999999999997</v>
      </c>
      <c r="G26" s="11">
        <v>2.6609505362960313</v>
      </c>
      <c r="H26" s="11">
        <v>2.9569999999999999</v>
      </c>
      <c r="I26" s="11">
        <v>2.8410000000000002</v>
      </c>
      <c r="J26" s="11">
        <v>2.56</v>
      </c>
      <c r="K26" s="11">
        <v>2.56</v>
      </c>
      <c r="L26" s="11">
        <v>2.7946</v>
      </c>
      <c r="M26" s="11">
        <v>2.87</v>
      </c>
      <c r="N26" s="11">
        <v>2.75</v>
      </c>
      <c r="O26" s="11">
        <v>2.69</v>
      </c>
      <c r="P26" s="11">
        <v>2.8</v>
      </c>
      <c r="Q26" s="11">
        <v>2.99</v>
      </c>
      <c r="R26" s="11">
        <v>2.78</v>
      </c>
      <c r="S26" s="142">
        <v>3.4099999999999997</v>
      </c>
      <c r="T26" s="11">
        <v>2.5446800000000001</v>
      </c>
      <c r="U26" s="11">
        <v>2.73</v>
      </c>
      <c r="V26" s="11">
        <v>2.355</v>
      </c>
      <c r="W26" s="11">
        <v>2.79</v>
      </c>
      <c r="X26" s="11">
        <v>2.7745413869776541</v>
      </c>
      <c r="Y26" s="11">
        <v>2.9664446</v>
      </c>
      <c r="Z26" s="11">
        <v>2.91</v>
      </c>
      <c r="AA26" s="146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1">
        <v>2.62</v>
      </c>
      <c r="E27" s="11">
        <v>2.82</v>
      </c>
      <c r="F27" s="11">
        <v>3.11</v>
      </c>
      <c r="G27" s="11">
        <v>2.7132585609935669</v>
      </c>
      <c r="H27" s="11">
        <v>2.9624999999999999</v>
      </c>
      <c r="I27" s="11">
        <v>2.8610000000000002</v>
      </c>
      <c r="J27" s="11">
        <v>2.5099999999999998</v>
      </c>
      <c r="K27" s="11">
        <v>2.56</v>
      </c>
      <c r="L27" s="11">
        <v>2.8698000000000001</v>
      </c>
      <c r="M27" s="11">
        <v>2.79</v>
      </c>
      <c r="N27" s="11">
        <v>2.77</v>
      </c>
      <c r="O27" s="11">
        <v>2.68</v>
      </c>
      <c r="P27" s="11">
        <v>2.97</v>
      </c>
      <c r="Q27" s="11">
        <v>2.97</v>
      </c>
      <c r="R27" s="11">
        <v>2.76</v>
      </c>
      <c r="S27" s="142">
        <v>3.4099999999999997</v>
      </c>
      <c r="T27" s="11">
        <v>2.529738</v>
      </c>
      <c r="U27" s="11">
        <v>2.69</v>
      </c>
      <c r="V27" s="11">
        <v>2.3969999999999998</v>
      </c>
      <c r="W27" s="11">
        <v>2.82</v>
      </c>
      <c r="X27" s="11">
        <v>2.7336442606884326</v>
      </c>
      <c r="Y27" s="11">
        <v>2.8454955999999991</v>
      </c>
      <c r="Z27" s="11">
        <v>2.83</v>
      </c>
      <c r="AA27" s="146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2.59</v>
      </c>
      <c r="E28" s="11">
        <v>2.76</v>
      </c>
      <c r="F28" s="11">
        <v>3.08</v>
      </c>
      <c r="G28" s="11">
        <v>2.6309785619202581</v>
      </c>
      <c r="H28" s="11">
        <v>2.9510000000000001</v>
      </c>
      <c r="I28" s="11">
        <v>2.84</v>
      </c>
      <c r="J28" s="11">
        <v>2.59</v>
      </c>
      <c r="K28" s="11">
        <v>2.7</v>
      </c>
      <c r="L28" s="11">
        <v>2.855</v>
      </c>
      <c r="M28" s="11">
        <v>2.84</v>
      </c>
      <c r="N28" s="11">
        <v>2.79</v>
      </c>
      <c r="O28" s="11">
        <v>2.68</v>
      </c>
      <c r="P28" s="11">
        <v>2.98</v>
      </c>
      <c r="Q28" s="11">
        <v>3.09</v>
      </c>
      <c r="R28" s="11">
        <v>2.8</v>
      </c>
      <c r="S28" s="142">
        <v>3.42</v>
      </c>
      <c r="T28" s="11">
        <v>2.563348</v>
      </c>
      <c r="U28" s="11">
        <v>2.68</v>
      </c>
      <c r="V28" s="11">
        <v>2.3969999999999998</v>
      </c>
      <c r="W28" s="11">
        <v>2.82</v>
      </c>
      <c r="X28" s="11">
        <v>2.7768018367172376</v>
      </c>
      <c r="Y28" s="11">
        <v>2.9077917000000002</v>
      </c>
      <c r="Z28" s="11">
        <v>2.89</v>
      </c>
      <c r="AA28" s="146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2.773855091239501</v>
      </c>
    </row>
    <row r="29" spans="1:65">
      <c r="A29" s="30"/>
      <c r="B29" s="19">
        <v>1</v>
      </c>
      <c r="C29" s="9">
        <v>5</v>
      </c>
      <c r="D29" s="11">
        <v>2.68</v>
      </c>
      <c r="E29" s="11">
        <v>2.84</v>
      </c>
      <c r="F29" s="11">
        <v>3.16</v>
      </c>
      <c r="G29" s="11">
        <v>2.6503609691583963</v>
      </c>
      <c r="H29" s="11">
        <v>2.8839000000000001</v>
      </c>
      <c r="I29" s="11">
        <v>2.7959999999999998</v>
      </c>
      <c r="J29" s="11">
        <v>2.5499999999999998</v>
      </c>
      <c r="K29" s="11">
        <v>2.65</v>
      </c>
      <c r="L29" s="11">
        <v>2.8860000000000001</v>
      </c>
      <c r="M29" s="11">
        <v>2.81</v>
      </c>
      <c r="N29" s="11">
        <v>2.74</v>
      </c>
      <c r="O29" s="11">
        <v>2.63</v>
      </c>
      <c r="P29" s="11">
        <v>2.94</v>
      </c>
      <c r="Q29" s="11">
        <v>3.05</v>
      </c>
      <c r="R29" s="11">
        <v>2.8</v>
      </c>
      <c r="S29" s="142">
        <v>3.39</v>
      </c>
      <c r="T29" s="11">
        <v>2.5486580000000001</v>
      </c>
      <c r="U29" s="11">
        <v>2.67</v>
      </c>
      <c r="V29" s="11">
        <v>2.3290000000000002</v>
      </c>
      <c r="W29" s="11">
        <v>2.79</v>
      </c>
      <c r="X29" s="11">
        <v>2.7566868683179955</v>
      </c>
      <c r="Y29" s="11">
        <v>2.8575498999999995</v>
      </c>
      <c r="Z29" s="11">
        <v>2.89</v>
      </c>
      <c r="AA29" s="146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75</v>
      </c>
    </row>
    <row r="30" spans="1:65">
      <c r="A30" s="30"/>
      <c r="B30" s="19">
        <v>1</v>
      </c>
      <c r="C30" s="9">
        <v>6</v>
      </c>
      <c r="D30" s="11">
        <v>2.67</v>
      </c>
      <c r="E30" s="11">
        <v>2.92</v>
      </c>
      <c r="F30" s="11">
        <v>3.19</v>
      </c>
      <c r="G30" s="11">
        <v>2.5993507442455845</v>
      </c>
      <c r="H30" s="148">
        <v>2.492</v>
      </c>
      <c r="I30" s="11">
        <v>2.8250000000000002</v>
      </c>
      <c r="J30" s="11">
        <v>2.5099999999999998</v>
      </c>
      <c r="K30" s="11">
        <v>2.59</v>
      </c>
      <c r="L30" s="11">
        <v>2.8834999999999997</v>
      </c>
      <c r="M30" s="11">
        <v>2.78</v>
      </c>
      <c r="N30" s="11">
        <v>2.69</v>
      </c>
      <c r="O30" s="11">
        <v>2.6</v>
      </c>
      <c r="P30" s="11">
        <v>2.87</v>
      </c>
      <c r="Q30" s="11">
        <v>2.99</v>
      </c>
      <c r="R30" s="11">
        <v>2.84</v>
      </c>
      <c r="S30" s="142">
        <v>3.38</v>
      </c>
      <c r="T30" s="11">
        <v>2.5497619999999999</v>
      </c>
      <c r="U30" s="11">
        <v>2.73</v>
      </c>
      <c r="V30" s="11">
        <v>2.3759999999999999</v>
      </c>
      <c r="W30" s="11">
        <v>2.82</v>
      </c>
      <c r="X30" s="11">
        <v>2.803749217625624</v>
      </c>
      <c r="Y30" s="11">
        <v>3.01884825</v>
      </c>
      <c r="Z30" s="11">
        <v>2.85</v>
      </c>
      <c r="AA30" s="146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20" t="s">
        <v>274</v>
      </c>
      <c r="C31" s="12"/>
      <c r="D31" s="23">
        <v>2.64</v>
      </c>
      <c r="E31" s="23">
        <v>2.8249999999999997</v>
      </c>
      <c r="F31" s="23">
        <v>3.14</v>
      </c>
      <c r="G31" s="23">
        <v>2.6599737676381925</v>
      </c>
      <c r="H31" s="23">
        <v>2.8752166666666668</v>
      </c>
      <c r="I31" s="23">
        <v>2.8275000000000001</v>
      </c>
      <c r="J31" s="23">
        <v>2.5416666666666665</v>
      </c>
      <c r="K31" s="23">
        <v>2.605</v>
      </c>
      <c r="L31" s="23">
        <v>2.856816666666667</v>
      </c>
      <c r="M31" s="23">
        <v>2.83</v>
      </c>
      <c r="N31" s="23">
        <v>2.7416666666666667</v>
      </c>
      <c r="O31" s="23">
        <v>2.6516666666666664</v>
      </c>
      <c r="P31" s="23">
        <v>2.9166666666666665</v>
      </c>
      <c r="Q31" s="23">
        <v>3.0083333333333329</v>
      </c>
      <c r="R31" s="23">
        <v>2.8033333333333332</v>
      </c>
      <c r="S31" s="23">
        <v>3.4066666666666663</v>
      </c>
      <c r="T31" s="23">
        <v>2.5482123333333333</v>
      </c>
      <c r="U31" s="23">
        <v>2.7133333333333329</v>
      </c>
      <c r="V31" s="23">
        <v>2.3761666666666668</v>
      </c>
      <c r="W31" s="23">
        <v>2.8050000000000002</v>
      </c>
      <c r="X31" s="23">
        <v>2.7839375408150269</v>
      </c>
      <c r="Y31" s="23">
        <v>2.9302216750000003</v>
      </c>
      <c r="Z31" s="23">
        <v>2.8683333333333336</v>
      </c>
      <c r="AA31" s="146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275</v>
      </c>
      <c r="C32" s="29"/>
      <c r="D32" s="11">
        <v>2.64</v>
      </c>
      <c r="E32" s="11">
        <v>2.8149999999999999</v>
      </c>
      <c r="F32" s="11">
        <v>3.15</v>
      </c>
      <c r="G32" s="11">
        <v>2.6556557527272138</v>
      </c>
      <c r="H32" s="11">
        <v>2.9539999999999997</v>
      </c>
      <c r="I32" s="11">
        <v>2.8325</v>
      </c>
      <c r="J32" s="11">
        <v>2.54</v>
      </c>
      <c r="K32" s="11">
        <v>2.58</v>
      </c>
      <c r="L32" s="11">
        <v>2.8624000000000001</v>
      </c>
      <c r="M32" s="11">
        <v>2.8250000000000002</v>
      </c>
      <c r="N32" s="11">
        <v>2.7450000000000001</v>
      </c>
      <c r="O32" s="11">
        <v>2.6550000000000002</v>
      </c>
      <c r="P32" s="11">
        <v>2.94</v>
      </c>
      <c r="Q32" s="11">
        <v>2.99</v>
      </c>
      <c r="R32" s="11">
        <v>2.8</v>
      </c>
      <c r="S32" s="11">
        <v>3.4099999999999997</v>
      </c>
      <c r="T32" s="11">
        <v>2.54921</v>
      </c>
      <c r="U32" s="11">
        <v>2.71</v>
      </c>
      <c r="V32" s="11">
        <v>2.3864999999999998</v>
      </c>
      <c r="W32" s="11">
        <v>2.8049999999999997</v>
      </c>
      <c r="X32" s="11">
        <v>2.7756716118474456</v>
      </c>
      <c r="Y32" s="11">
        <v>2.9371181499999999</v>
      </c>
      <c r="Z32" s="11">
        <v>2.87</v>
      </c>
      <c r="AA32" s="146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276</v>
      </c>
      <c r="C33" s="29"/>
      <c r="D33" s="24">
        <v>3.2863353450310023E-2</v>
      </c>
      <c r="E33" s="24">
        <v>5.3572380943915525E-2</v>
      </c>
      <c r="F33" s="24">
        <v>3.949683531626301E-2</v>
      </c>
      <c r="G33" s="24">
        <v>4.3521844925801349E-2</v>
      </c>
      <c r="H33" s="24">
        <v>0.19172803046676995</v>
      </c>
      <c r="I33" s="24">
        <v>2.4937922928744582E-2</v>
      </c>
      <c r="J33" s="24">
        <v>3.1251666622224651E-2</v>
      </c>
      <c r="K33" s="24">
        <v>5.7532599454570156E-2</v>
      </c>
      <c r="L33" s="24">
        <v>3.355487545300484E-2</v>
      </c>
      <c r="M33" s="24">
        <v>4.4271887242357394E-2</v>
      </c>
      <c r="N33" s="24">
        <v>3.7103458958251713E-2</v>
      </c>
      <c r="O33" s="24">
        <v>3.6560452221856742E-2</v>
      </c>
      <c r="P33" s="24">
        <v>6.8896056974740397E-2</v>
      </c>
      <c r="Q33" s="24">
        <v>5.0760877323650082E-2</v>
      </c>
      <c r="R33" s="24">
        <v>3.2041639575194465E-2</v>
      </c>
      <c r="S33" s="24">
        <v>1.8618986725025384E-2</v>
      </c>
      <c r="T33" s="24">
        <v>1.1038468982004092E-2</v>
      </c>
      <c r="U33" s="24">
        <v>4.1311822359545711E-2</v>
      </c>
      <c r="V33" s="24">
        <v>2.9191893852003853E-2</v>
      </c>
      <c r="W33" s="24">
        <v>1.6431676725154876E-2</v>
      </c>
      <c r="X33" s="24">
        <v>4.3171479605767421E-2</v>
      </c>
      <c r="Y33" s="24">
        <v>7.0925573323941407E-2</v>
      </c>
      <c r="Z33" s="24">
        <v>3.2506409624359793E-2</v>
      </c>
      <c r="AA33" s="198"/>
      <c r="AB33" s="199"/>
      <c r="AC33" s="199"/>
      <c r="AD33" s="199"/>
      <c r="AE33" s="199"/>
      <c r="AF33" s="199"/>
      <c r="AG33" s="199"/>
      <c r="AH33" s="199"/>
      <c r="AI33" s="199"/>
      <c r="AJ33" s="199"/>
      <c r="AK33" s="199"/>
      <c r="AL33" s="199"/>
      <c r="AM33" s="199"/>
      <c r="AN33" s="199"/>
      <c r="AO33" s="199"/>
      <c r="AP33" s="199"/>
      <c r="AQ33" s="199"/>
      <c r="AR33" s="199"/>
      <c r="AS33" s="199"/>
      <c r="AT33" s="199"/>
      <c r="AU33" s="199"/>
      <c r="AV33" s="199"/>
      <c r="AW33" s="199"/>
      <c r="AX33" s="199"/>
      <c r="AY33" s="199"/>
      <c r="AZ33" s="199"/>
      <c r="BA33" s="199"/>
      <c r="BB33" s="199"/>
      <c r="BC33" s="199"/>
      <c r="BD33" s="199"/>
      <c r="BE33" s="199"/>
      <c r="BF33" s="199"/>
      <c r="BG33" s="199"/>
      <c r="BH33" s="199"/>
      <c r="BI33" s="199"/>
      <c r="BJ33" s="199"/>
      <c r="BK33" s="199"/>
      <c r="BL33" s="199"/>
      <c r="BM33" s="56"/>
    </row>
    <row r="34" spans="1:65">
      <c r="A34" s="30"/>
      <c r="B34" s="3" t="s">
        <v>86</v>
      </c>
      <c r="C34" s="29"/>
      <c r="D34" s="13">
        <v>1.2448239943299251E-2</v>
      </c>
      <c r="E34" s="13">
        <v>1.8963674670412576E-2</v>
      </c>
      <c r="F34" s="13">
        <v>1.2578609973332168E-2</v>
      </c>
      <c r="G34" s="13">
        <v>1.6361757192983398E-2</v>
      </c>
      <c r="H34" s="13">
        <v>6.6682985212744531E-2</v>
      </c>
      <c r="I34" s="13">
        <v>8.8197782241360139E-3</v>
      </c>
      <c r="J34" s="13">
        <v>1.229573768743265E-2</v>
      </c>
      <c r="K34" s="13">
        <v>2.2085450846284129E-2</v>
      </c>
      <c r="L34" s="13">
        <v>1.1745547358541792E-2</v>
      </c>
      <c r="M34" s="13">
        <v>1.5643776410726992E-2</v>
      </c>
      <c r="N34" s="13">
        <v>1.3533176519727068E-2</v>
      </c>
      <c r="O34" s="13">
        <v>1.3787725539355151E-2</v>
      </c>
      <c r="P34" s="13">
        <v>2.3621505248482423E-2</v>
      </c>
      <c r="Q34" s="13">
        <v>1.6873421825036043E-2</v>
      </c>
      <c r="R34" s="13">
        <v>1.1429835758095528E-2</v>
      </c>
      <c r="S34" s="13">
        <v>5.465455985819585E-3</v>
      </c>
      <c r="T34" s="13">
        <v>4.3318481892616056E-3</v>
      </c>
      <c r="U34" s="13">
        <v>1.522548735609793E-2</v>
      </c>
      <c r="V34" s="13">
        <v>1.2285288848426956E-2</v>
      </c>
      <c r="W34" s="13">
        <v>5.8579952674348932E-3</v>
      </c>
      <c r="X34" s="13">
        <v>1.5507344892920449E-2</v>
      </c>
      <c r="Y34" s="13">
        <v>2.4204849049156461E-2</v>
      </c>
      <c r="Z34" s="13">
        <v>1.1332856347830258E-2</v>
      </c>
      <c r="AA34" s="146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277</v>
      </c>
      <c r="C35" s="29"/>
      <c r="D35" s="13">
        <v>-4.8255978353825113E-2</v>
      </c>
      <c r="E35" s="13">
        <v>1.8438204981228612E-2</v>
      </c>
      <c r="F35" s="13">
        <v>0.13199857120037461</v>
      </c>
      <c r="G35" s="13">
        <v>-4.1055253376779843E-2</v>
      </c>
      <c r="H35" s="13">
        <v>3.6541770241455662E-2</v>
      </c>
      <c r="I35" s="13">
        <v>1.933947772899991E-2</v>
      </c>
      <c r="J35" s="13">
        <v>-8.3706039766151208E-2</v>
      </c>
      <c r="K35" s="13">
        <v>-6.0873796822619175E-2</v>
      </c>
      <c r="L35" s="13">
        <v>2.9908402817861113E-2</v>
      </c>
      <c r="M35" s="13">
        <v>2.0240750476770764E-2</v>
      </c>
      <c r="N35" s="13">
        <v>-1.1604219944471139E-2</v>
      </c>
      <c r="O35" s="13">
        <v>-4.4050038864227203E-2</v>
      </c>
      <c r="P35" s="13">
        <v>5.1484872399498727E-2</v>
      </c>
      <c r="Q35" s="13">
        <v>8.4531539817768619E-2</v>
      </c>
      <c r="R35" s="13">
        <v>1.0627174500546843E-2</v>
      </c>
      <c r="S35" s="13">
        <v>0.22813433096261448</v>
      </c>
      <c r="T35" s="13">
        <v>-8.1346267373087255E-2</v>
      </c>
      <c r="U35" s="13">
        <v>-2.1818644419209332E-2</v>
      </c>
      <c r="V35" s="13">
        <v>-0.14337029566859116</v>
      </c>
      <c r="W35" s="13">
        <v>1.1228022999060894E-2</v>
      </c>
      <c r="X35" s="13">
        <v>3.6348148132787639E-3</v>
      </c>
      <c r="Y35" s="13">
        <v>5.6371576242155719E-2</v>
      </c>
      <c r="Z35" s="13">
        <v>3.4060265942592816E-2</v>
      </c>
      <c r="AA35" s="146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278</v>
      </c>
      <c r="C36" s="47"/>
      <c r="D36" s="45">
        <v>1</v>
      </c>
      <c r="E36" s="45">
        <v>0.12</v>
      </c>
      <c r="F36" s="45">
        <v>2.02</v>
      </c>
      <c r="G36" s="45">
        <v>0.88</v>
      </c>
      <c r="H36" s="45">
        <v>0.42</v>
      </c>
      <c r="I36" s="45">
        <v>0.14000000000000001</v>
      </c>
      <c r="J36" s="45">
        <v>1.59</v>
      </c>
      <c r="K36" s="45">
        <v>1.21</v>
      </c>
      <c r="L36" s="45">
        <v>0.31</v>
      </c>
      <c r="M36" s="45">
        <v>0.15</v>
      </c>
      <c r="N36" s="45">
        <v>0.38</v>
      </c>
      <c r="O36" s="45">
        <v>0.93</v>
      </c>
      <c r="P36" s="45">
        <v>0.67</v>
      </c>
      <c r="Q36" s="45">
        <v>1.23</v>
      </c>
      <c r="R36" s="45">
        <v>0.01</v>
      </c>
      <c r="S36" s="45">
        <v>3.63</v>
      </c>
      <c r="T36" s="45">
        <v>1.55</v>
      </c>
      <c r="U36" s="45">
        <v>0.55000000000000004</v>
      </c>
      <c r="V36" s="45">
        <v>2.59</v>
      </c>
      <c r="W36" s="45">
        <v>0</v>
      </c>
      <c r="X36" s="45">
        <v>0.13</v>
      </c>
      <c r="Y36" s="45">
        <v>0.76</v>
      </c>
      <c r="Z36" s="45">
        <v>0.38</v>
      </c>
      <c r="AA36" s="146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BM37" s="55"/>
    </row>
    <row r="38" spans="1:65" ht="15">
      <c r="B38" s="8" t="s">
        <v>578</v>
      </c>
      <c r="BM38" s="28" t="s">
        <v>66</v>
      </c>
    </row>
    <row r="39" spans="1:65" ht="15">
      <c r="A39" s="25" t="s">
        <v>7</v>
      </c>
      <c r="B39" s="18" t="s">
        <v>110</v>
      </c>
      <c r="C39" s="15" t="s">
        <v>111</v>
      </c>
      <c r="D39" s="16" t="s">
        <v>237</v>
      </c>
      <c r="E39" s="17" t="s">
        <v>237</v>
      </c>
      <c r="F39" s="17" t="s">
        <v>237</v>
      </c>
      <c r="G39" s="17" t="s">
        <v>237</v>
      </c>
      <c r="H39" s="17" t="s">
        <v>237</v>
      </c>
      <c r="I39" s="17" t="s">
        <v>237</v>
      </c>
      <c r="J39" s="17" t="s">
        <v>237</v>
      </c>
      <c r="K39" s="17" t="s">
        <v>237</v>
      </c>
      <c r="L39" s="17" t="s">
        <v>237</v>
      </c>
      <c r="M39" s="17" t="s">
        <v>237</v>
      </c>
      <c r="N39" s="17" t="s">
        <v>237</v>
      </c>
      <c r="O39" s="17" t="s">
        <v>237</v>
      </c>
      <c r="P39" s="17" t="s">
        <v>237</v>
      </c>
      <c r="Q39" s="17" t="s">
        <v>237</v>
      </c>
      <c r="R39" s="17" t="s">
        <v>237</v>
      </c>
      <c r="S39" s="17" t="s">
        <v>237</v>
      </c>
      <c r="T39" s="17" t="s">
        <v>237</v>
      </c>
      <c r="U39" s="17" t="s">
        <v>237</v>
      </c>
      <c r="V39" s="17" t="s">
        <v>237</v>
      </c>
      <c r="W39" s="17" t="s">
        <v>237</v>
      </c>
      <c r="X39" s="17" t="s">
        <v>237</v>
      </c>
      <c r="Y39" s="17" t="s">
        <v>237</v>
      </c>
      <c r="Z39" s="17" t="s">
        <v>237</v>
      </c>
      <c r="AA39" s="17" t="s">
        <v>237</v>
      </c>
      <c r="AB39" s="17" t="s">
        <v>237</v>
      </c>
      <c r="AC39" s="146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238</v>
      </c>
      <c r="C40" s="9" t="s">
        <v>238</v>
      </c>
      <c r="D40" s="144" t="s">
        <v>240</v>
      </c>
      <c r="E40" s="145" t="s">
        <v>241</v>
      </c>
      <c r="F40" s="145" t="s">
        <v>242</v>
      </c>
      <c r="G40" s="145" t="s">
        <v>243</v>
      </c>
      <c r="H40" s="145" t="s">
        <v>244</v>
      </c>
      <c r="I40" s="145" t="s">
        <v>245</v>
      </c>
      <c r="J40" s="145" t="s">
        <v>246</v>
      </c>
      <c r="K40" s="145" t="s">
        <v>247</v>
      </c>
      <c r="L40" s="145" t="s">
        <v>248</v>
      </c>
      <c r="M40" s="145" t="s">
        <v>249</v>
      </c>
      <c r="N40" s="145" t="s">
        <v>250</v>
      </c>
      <c r="O40" s="145" t="s">
        <v>251</v>
      </c>
      <c r="P40" s="145" t="s">
        <v>252</v>
      </c>
      <c r="Q40" s="145" t="s">
        <v>253</v>
      </c>
      <c r="R40" s="145" t="s">
        <v>254</v>
      </c>
      <c r="S40" s="145" t="s">
        <v>255</v>
      </c>
      <c r="T40" s="145" t="s">
        <v>256</v>
      </c>
      <c r="U40" s="145" t="s">
        <v>257</v>
      </c>
      <c r="V40" s="145" t="s">
        <v>258</v>
      </c>
      <c r="W40" s="145" t="s">
        <v>259</v>
      </c>
      <c r="X40" s="145" t="s">
        <v>260</v>
      </c>
      <c r="Y40" s="145" t="s">
        <v>261</v>
      </c>
      <c r="Z40" s="145" t="s">
        <v>262</v>
      </c>
      <c r="AA40" s="145" t="s">
        <v>267</v>
      </c>
      <c r="AB40" s="145" t="s">
        <v>268</v>
      </c>
      <c r="AC40" s="146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306</v>
      </c>
      <c r="E41" s="11" t="s">
        <v>304</v>
      </c>
      <c r="F41" s="11" t="s">
        <v>306</v>
      </c>
      <c r="G41" s="11" t="s">
        <v>306</v>
      </c>
      <c r="H41" s="11" t="s">
        <v>304</v>
      </c>
      <c r="I41" s="11" t="s">
        <v>304</v>
      </c>
      <c r="J41" s="11" t="s">
        <v>306</v>
      </c>
      <c r="K41" s="11" t="s">
        <v>304</v>
      </c>
      <c r="L41" s="11" t="s">
        <v>304</v>
      </c>
      <c r="M41" s="11" t="s">
        <v>304</v>
      </c>
      <c r="N41" s="11" t="s">
        <v>304</v>
      </c>
      <c r="O41" s="11" t="s">
        <v>304</v>
      </c>
      <c r="P41" s="11" t="s">
        <v>304</v>
      </c>
      <c r="Q41" s="11" t="s">
        <v>304</v>
      </c>
      <c r="R41" s="11" t="s">
        <v>306</v>
      </c>
      <c r="S41" s="11" t="s">
        <v>306</v>
      </c>
      <c r="T41" s="11" t="s">
        <v>337</v>
      </c>
      <c r="U41" s="11" t="s">
        <v>306</v>
      </c>
      <c r="V41" s="11" t="s">
        <v>304</v>
      </c>
      <c r="W41" s="11" t="s">
        <v>337</v>
      </c>
      <c r="X41" s="11" t="s">
        <v>306</v>
      </c>
      <c r="Y41" s="11" t="s">
        <v>304</v>
      </c>
      <c r="Z41" s="11" t="s">
        <v>337</v>
      </c>
      <c r="AA41" s="11" t="s">
        <v>306</v>
      </c>
      <c r="AB41" s="11" t="s">
        <v>337</v>
      </c>
      <c r="AC41" s="146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 t="s">
        <v>338</v>
      </c>
      <c r="E42" s="26" t="s">
        <v>339</v>
      </c>
      <c r="F42" s="26" t="s">
        <v>340</v>
      </c>
      <c r="G42" s="26" t="s">
        <v>340</v>
      </c>
      <c r="H42" s="26" t="s">
        <v>117</v>
      </c>
      <c r="I42" s="26" t="s">
        <v>338</v>
      </c>
      <c r="J42" s="26" t="s">
        <v>339</v>
      </c>
      <c r="K42" s="26" t="s">
        <v>339</v>
      </c>
      <c r="L42" s="26" t="s">
        <v>340</v>
      </c>
      <c r="M42" s="26" t="s">
        <v>339</v>
      </c>
      <c r="N42" s="26" t="s">
        <v>339</v>
      </c>
      <c r="O42" s="26" t="s">
        <v>307</v>
      </c>
      <c r="P42" s="26" t="s">
        <v>339</v>
      </c>
      <c r="Q42" s="26" t="s">
        <v>341</v>
      </c>
      <c r="R42" s="26" t="s">
        <v>338</v>
      </c>
      <c r="S42" s="26" t="s">
        <v>339</v>
      </c>
      <c r="T42" s="26" t="s">
        <v>338</v>
      </c>
      <c r="U42" s="26" t="s">
        <v>339</v>
      </c>
      <c r="V42" s="26" t="s">
        <v>339</v>
      </c>
      <c r="W42" s="26" t="s">
        <v>339</v>
      </c>
      <c r="X42" s="26" t="s">
        <v>338</v>
      </c>
      <c r="Y42" s="26" t="s">
        <v>341</v>
      </c>
      <c r="Z42" s="26" t="s">
        <v>339</v>
      </c>
      <c r="AA42" s="26" t="s">
        <v>339</v>
      </c>
      <c r="AB42" s="26" t="s">
        <v>341</v>
      </c>
      <c r="AC42" s="146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0</v>
      </c>
    </row>
    <row r="43" spans="1:65">
      <c r="A43" s="30"/>
      <c r="B43" s="18">
        <v>1</v>
      </c>
      <c r="C43" s="14">
        <v>1</v>
      </c>
      <c r="D43" s="205">
        <v>764</v>
      </c>
      <c r="E43" s="205">
        <v>764</v>
      </c>
      <c r="F43" s="205">
        <v>790</v>
      </c>
      <c r="G43" s="205">
        <v>756.98169026197502</v>
      </c>
      <c r="H43" s="205">
        <v>765</v>
      </c>
      <c r="I43" s="205">
        <v>753</v>
      </c>
      <c r="J43" s="205">
        <v>714</v>
      </c>
      <c r="K43" s="205">
        <v>719</v>
      </c>
      <c r="L43" s="205">
        <v>758</v>
      </c>
      <c r="M43" s="205">
        <v>791</v>
      </c>
      <c r="N43" s="205">
        <v>776</v>
      </c>
      <c r="O43" s="205">
        <v>756.4</v>
      </c>
      <c r="P43" s="205">
        <v>763.3</v>
      </c>
      <c r="Q43" s="205">
        <v>772.2</v>
      </c>
      <c r="R43" s="223">
        <v>692</v>
      </c>
      <c r="S43" s="205">
        <v>761</v>
      </c>
      <c r="T43" s="206">
        <v>821.51125000000002</v>
      </c>
      <c r="U43" s="205">
        <v>704.9</v>
      </c>
      <c r="V43" s="205">
        <v>735</v>
      </c>
      <c r="W43" s="205">
        <v>761</v>
      </c>
      <c r="X43" s="205">
        <v>762.7</v>
      </c>
      <c r="Y43" s="205">
        <v>753.79574384423393</v>
      </c>
      <c r="Z43" s="205">
        <v>798.63</v>
      </c>
      <c r="AA43" s="205">
        <v>738.9</v>
      </c>
      <c r="AB43" s="205">
        <v>792.40599999999995</v>
      </c>
      <c r="AC43" s="207"/>
      <c r="AD43" s="208"/>
      <c r="AE43" s="208"/>
      <c r="AF43" s="208"/>
      <c r="AG43" s="208"/>
      <c r="AH43" s="208"/>
      <c r="AI43" s="208"/>
      <c r="AJ43" s="208"/>
      <c r="AK43" s="208"/>
      <c r="AL43" s="208"/>
      <c r="AM43" s="208"/>
      <c r="AN43" s="208"/>
      <c r="AO43" s="208"/>
      <c r="AP43" s="208"/>
      <c r="AQ43" s="208"/>
      <c r="AR43" s="208"/>
      <c r="AS43" s="208"/>
      <c r="AT43" s="208"/>
      <c r="AU43" s="208"/>
      <c r="AV43" s="208"/>
      <c r="AW43" s="208"/>
      <c r="AX43" s="208"/>
      <c r="AY43" s="208"/>
      <c r="AZ43" s="208"/>
      <c r="BA43" s="208"/>
      <c r="BB43" s="208"/>
      <c r="BC43" s="208"/>
      <c r="BD43" s="208"/>
      <c r="BE43" s="208"/>
      <c r="BF43" s="208"/>
      <c r="BG43" s="208"/>
      <c r="BH43" s="208"/>
      <c r="BI43" s="208"/>
      <c r="BJ43" s="208"/>
      <c r="BK43" s="208"/>
      <c r="BL43" s="208"/>
      <c r="BM43" s="209">
        <v>1</v>
      </c>
    </row>
    <row r="44" spans="1:65">
      <c r="A44" s="30"/>
      <c r="B44" s="19">
        <v>1</v>
      </c>
      <c r="C44" s="9">
        <v>2</v>
      </c>
      <c r="D44" s="211">
        <v>762</v>
      </c>
      <c r="E44" s="211">
        <v>762</v>
      </c>
      <c r="F44" s="211">
        <v>797</v>
      </c>
      <c r="G44" s="211">
        <v>753.31476448251306</v>
      </c>
      <c r="H44" s="211">
        <v>763</v>
      </c>
      <c r="I44" s="211">
        <v>761</v>
      </c>
      <c r="J44" s="211">
        <v>715</v>
      </c>
      <c r="K44" s="211">
        <v>720</v>
      </c>
      <c r="L44" s="211">
        <v>752</v>
      </c>
      <c r="M44" s="211">
        <v>793</v>
      </c>
      <c r="N44" s="211">
        <v>783</v>
      </c>
      <c r="O44" s="211">
        <v>766.8</v>
      </c>
      <c r="P44" s="211">
        <v>768.4</v>
      </c>
      <c r="Q44" s="211">
        <v>781.7</v>
      </c>
      <c r="R44" s="211">
        <v>721</v>
      </c>
      <c r="S44" s="211">
        <v>794</v>
      </c>
      <c r="T44" s="212">
        <v>821.91875000000005</v>
      </c>
      <c r="U44" s="211">
        <v>705</v>
      </c>
      <c r="V44" s="211">
        <v>750</v>
      </c>
      <c r="W44" s="211">
        <v>753</v>
      </c>
      <c r="X44" s="211">
        <v>751.8</v>
      </c>
      <c r="Y44" s="211">
        <v>757.20919950776181</v>
      </c>
      <c r="Z44" s="211">
        <v>801.39</v>
      </c>
      <c r="AA44" s="211">
        <v>757.1</v>
      </c>
      <c r="AB44" s="211">
        <v>792.81399999999996</v>
      </c>
      <c r="AC44" s="207"/>
      <c r="AD44" s="208"/>
      <c r="AE44" s="208"/>
      <c r="AF44" s="208"/>
      <c r="AG44" s="208"/>
      <c r="AH44" s="208"/>
      <c r="AI44" s="208"/>
      <c r="AJ44" s="208"/>
      <c r="AK44" s="208"/>
      <c r="AL44" s="208"/>
      <c r="AM44" s="208"/>
      <c r="AN44" s="208"/>
      <c r="AO44" s="208"/>
      <c r="AP44" s="208"/>
      <c r="AQ44" s="208"/>
      <c r="AR44" s="208"/>
      <c r="AS44" s="208"/>
      <c r="AT44" s="208"/>
      <c r="AU44" s="208"/>
      <c r="AV44" s="208"/>
      <c r="AW44" s="208"/>
      <c r="AX44" s="208"/>
      <c r="AY44" s="208"/>
      <c r="AZ44" s="208"/>
      <c r="BA44" s="208"/>
      <c r="BB44" s="208"/>
      <c r="BC44" s="208"/>
      <c r="BD44" s="208"/>
      <c r="BE44" s="208"/>
      <c r="BF44" s="208"/>
      <c r="BG44" s="208"/>
      <c r="BH44" s="208"/>
      <c r="BI44" s="208"/>
      <c r="BJ44" s="208"/>
      <c r="BK44" s="208"/>
      <c r="BL44" s="208"/>
      <c r="BM44" s="209">
        <v>10</v>
      </c>
    </row>
    <row r="45" spans="1:65">
      <c r="A45" s="30"/>
      <c r="B45" s="19">
        <v>1</v>
      </c>
      <c r="C45" s="9">
        <v>3</v>
      </c>
      <c r="D45" s="211">
        <v>759</v>
      </c>
      <c r="E45" s="211">
        <v>768</v>
      </c>
      <c r="F45" s="211">
        <v>784</v>
      </c>
      <c r="G45" s="211">
        <v>747.32561745245607</v>
      </c>
      <c r="H45" s="211">
        <v>766</v>
      </c>
      <c r="I45" s="211">
        <v>763</v>
      </c>
      <c r="J45" s="211">
        <v>721</v>
      </c>
      <c r="K45" s="211">
        <v>722</v>
      </c>
      <c r="L45" s="211">
        <v>747</v>
      </c>
      <c r="M45" s="211">
        <v>768</v>
      </c>
      <c r="N45" s="211">
        <v>787</v>
      </c>
      <c r="O45" s="211">
        <v>750.3</v>
      </c>
      <c r="P45" s="211">
        <v>766.9</v>
      </c>
      <c r="Q45" s="211">
        <v>786.8</v>
      </c>
      <c r="R45" s="211">
        <v>720</v>
      </c>
      <c r="S45" s="211">
        <v>784</v>
      </c>
      <c r="T45" s="212">
        <v>822.62750000000005</v>
      </c>
      <c r="U45" s="211">
        <v>705</v>
      </c>
      <c r="V45" s="211">
        <v>716</v>
      </c>
      <c r="W45" s="211">
        <v>761</v>
      </c>
      <c r="X45" s="211">
        <v>763.6</v>
      </c>
      <c r="Y45" s="211">
        <v>746.595134388563</v>
      </c>
      <c r="Z45" s="211">
        <v>778.86</v>
      </c>
      <c r="AA45" s="211">
        <v>736.6</v>
      </c>
      <c r="AB45" s="211">
        <v>786.42</v>
      </c>
      <c r="AC45" s="207"/>
      <c r="AD45" s="208"/>
      <c r="AE45" s="208"/>
      <c r="AF45" s="208"/>
      <c r="AG45" s="208"/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8"/>
      <c r="AT45" s="208"/>
      <c r="AU45" s="208"/>
      <c r="AV45" s="208"/>
      <c r="AW45" s="208"/>
      <c r="AX45" s="208"/>
      <c r="AY45" s="208"/>
      <c r="AZ45" s="208"/>
      <c r="BA45" s="208"/>
      <c r="BB45" s="208"/>
      <c r="BC45" s="208"/>
      <c r="BD45" s="208"/>
      <c r="BE45" s="208"/>
      <c r="BF45" s="208"/>
      <c r="BG45" s="208"/>
      <c r="BH45" s="208"/>
      <c r="BI45" s="208"/>
      <c r="BJ45" s="208"/>
      <c r="BK45" s="208"/>
      <c r="BL45" s="208"/>
      <c r="BM45" s="209">
        <v>16</v>
      </c>
    </row>
    <row r="46" spans="1:65">
      <c r="A46" s="30"/>
      <c r="B46" s="19">
        <v>1</v>
      </c>
      <c r="C46" s="9">
        <v>4</v>
      </c>
      <c r="D46" s="211">
        <v>764</v>
      </c>
      <c r="E46" s="211">
        <v>779</v>
      </c>
      <c r="F46" s="211">
        <v>780</v>
      </c>
      <c r="G46" s="211">
        <v>741.96694655558611</v>
      </c>
      <c r="H46" s="211">
        <v>765</v>
      </c>
      <c r="I46" s="211">
        <v>767</v>
      </c>
      <c r="J46" s="211">
        <v>712</v>
      </c>
      <c r="K46" s="211">
        <v>752</v>
      </c>
      <c r="L46" s="211">
        <v>748</v>
      </c>
      <c r="M46" s="211">
        <v>778</v>
      </c>
      <c r="N46" s="211">
        <v>795</v>
      </c>
      <c r="O46" s="211">
        <v>761.3</v>
      </c>
      <c r="P46" s="211">
        <v>766.2</v>
      </c>
      <c r="Q46" s="211">
        <v>758.7</v>
      </c>
      <c r="R46" s="211">
        <v>713</v>
      </c>
      <c r="S46" s="211">
        <v>779</v>
      </c>
      <c r="T46" s="212">
        <v>820.93</v>
      </c>
      <c r="U46" s="210">
        <v>729.4</v>
      </c>
      <c r="V46" s="211">
        <v>748</v>
      </c>
      <c r="W46" s="211">
        <v>767</v>
      </c>
      <c r="X46" s="211">
        <v>771</v>
      </c>
      <c r="Y46" s="211">
        <v>744.9667203419898</v>
      </c>
      <c r="Z46" s="211">
        <v>789.54</v>
      </c>
      <c r="AA46" s="211">
        <v>759.2</v>
      </c>
      <c r="AB46" s="211">
        <v>784.83100000000002</v>
      </c>
      <c r="AC46" s="207"/>
      <c r="AD46" s="208"/>
      <c r="AE46" s="208"/>
      <c r="AF46" s="208"/>
      <c r="AG46" s="208"/>
      <c r="AH46" s="208"/>
      <c r="AI46" s="208"/>
      <c r="AJ46" s="208"/>
      <c r="AK46" s="208"/>
      <c r="AL46" s="208"/>
      <c r="AM46" s="208"/>
      <c r="AN46" s="208"/>
      <c r="AO46" s="208"/>
      <c r="AP46" s="208"/>
      <c r="AQ46" s="208"/>
      <c r="AR46" s="208"/>
      <c r="AS46" s="208"/>
      <c r="AT46" s="208"/>
      <c r="AU46" s="208"/>
      <c r="AV46" s="208"/>
      <c r="AW46" s="208"/>
      <c r="AX46" s="208"/>
      <c r="AY46" s="208"/>
      <c r="AZ46" s="208"/>
      <c r="BA46" s="208"/>
      <c r="BB46" s="208"/>
      <c r="BC46" s="208"/>
      <c r="BD46" s="208"/>
      <c r="BE46" s="208"/>
      <c r="BF46" s="208"/>
      <c r="BG46" s="208"/>
      <c r="BH46" s="208"/>
      <c r="BI46" s="208"/>
      <c r="BJ46" s="208"/>
      <c r="BK46" s="208"/>
      <c r="BL46" s="208"/>
      <c r="BM46" s="209">
        <v>757.82396583168986</v>
      </c>
    </row>
    <row r="47" spans="1:65">
      <c r="A47" s="30"/>
      <c r="B47" s="19">
        <v>1</v>
      </c>
      <c r="C47" s="9">
        <v>5</v>
      </c>
      <c r="D47" s="211">
        <v>778</v>
      </c>
      <c r="E47" s="211">
        <v>791</v>
      </c>
      <c r="F47" s="211">
        <v>775</v>
      </c>
      <c r="G47" s="211">
        <v>736.82369161756515</v>
      </c>
      <c r="H47" s="211">
        <v>757</v>
      </c>
      <c r="I47" s="211">
        <v>765</v>
      </c>
      <c r="J47" s="211">
        <v>709</v>
      </c>
      <c r="K47" s="211">
        <v>734</v>
      </c>
      <c r="L47" s="211">
        <v>756</v>
      </c>
      <c r="M47" s="211">
        <v>772</v>
      </c>
      <c r="N47" s="211">
        <v>789</v>
      </c>
      <c r="O47" s="211">
        <v>747.3</v>
      </c>
      <c r="P47" s="211">
        <v>767.5</v>
      </c>
      <c r="Q47" s="211">
        <v>761.2</v>
      </c>
      <c r="R47" s="211">
        <v>709</v>
      </c>
      <c r="S47" s="211">
        <v>783</v>
      </c>
      <c r="T47" s="212">
        <v>823.28750000000002</v>
      </c>
      <c r="U47" s="211">
        <v>708.4</v>
      </c>
      <c r="V47" s="211">
        <v>720</v>
      </c>
      <c r="W47" s="211">
        <v>751</v>
      </c>
      <c r="X47" s="211">
        <v>778.4</v>
      </c>
      <c r="Y47" s="211">
        <v>756.68674595372397</v>
      </c>
      <c r="Z47" s="211">
        <v>796.15</v>
      </c>
      <c r="AA47" s="211">
        <v>745.1</v>
      </c>
      <c r="AB47" s="211">
        <v>786.68100000000004</v>
      </c>
      <c r="AC47" s="207"/>
      <c r="AD47" s="208"/>
      <c r="AE47" s="208"/>
      <c r="AF47" s="208"/>
      <c r="AG47" s="208"/>
      <c r="AH47" s="208"/>
      <c r="AI47" s="208"/>
      <c r="AJ47" s="208"/>
      <c r="AK47" s="208"/>
      <c r="AL47" s="208"/>
      <c r="AM47" s="208"/>
      <c r="AN47" s="208"/>
      <c r="AO47" s="208"/>
      <c r="AP47" s="208"/>
      <c r="AQ47" s="208"/>
      <c r="AR47" s="208"/>
      <c r="AS47" s="208"/>
      <c r="AT47" s="208"/>
      <c r="AU47" s="208"/>
      <c r="AV47" s="208"/>
      <c r="AW47" s="208"/>
      <c r="AX47" s="208"/>
      <c r="AY47" s="208"/>
      <c r="AZ47" s="208"/>
      <c r="BA47" s="208"/>
      <c r="BB47" s="208"/>
      <c r="BC47" s="208"/>
      <c r="BD47" s="208"/>
      <c r="BE47" s="208"/>
      <c r="BF47" s="208"/>
      <c r="BG47" s="208"/>
      <c r="BH47" s="208"/>
      <c r="BI47" s="208"/>
      <c r="BJ47" s="208"/>
      <c r="BK47" s="208"/>
      <c r="BL47" s="208"/>
      <c r="BM47" s="209">
        <v>76</v>
      </c>
    </row>
    <row r="48" spans="1:65">
      <c r="A48" s="30"/>
      <c r="B48" s="19">
        <v>1</v>
      </c>
      <c r="C48" s="9">
        <v>6</v>
      </c>
      <c r="D48" s="211">
        <v>770</v>
      </c>
      <c r="E48" s="211">
        <v>785</v>
      </c>
      <c r="F48" s="211">
        <v>798</v>
      </c>
      <c r="G48" s="211">
        <v>742.28057800006206</v>
      </c>
      <c r="H48" s="211">
        <v>738</v>
      </c>
      <c r="I48" s="211">
        <v>755</v>
      </c>
      <c r="J48" s="211">
        <v>722</v>
      </c>
      <c r="K48" s="211">
        <v>725</v>
      </c>
      <c r="L48" s="211">
        <v>753</v>
      </c>
      <c r="M48" s="211">
        <v>759</v>
      </c>
      <c r="N48" s="211">
        <v>766</v>
      </c>
      <c r="O48" s="211">
        <v>769.9</v>
      </c>
      <c r="P48" s="211">
        <v>777.1</v>
      </c>
      <c r="Q48" s="211">
        <v>784.8</v>
      </c>
      <c r="R48" s="211">
        <v>717</v>
      </c>
      <c r="S48" s="211">
        <v>776</v>
      </c>
      <c r="T48" s="212">
        <v>822.40499999999997</v>
      </c>
      <c r="U48" s="211">
        <v>711.9</v>
      </c>
      <c r="V48" s="211">
        <v>735</v>
      </c>
      <c r="W48" s="211">
        <v>754</v>
      </c>
      <c r="X48" s="211">
        <v>770.6</v>
      </c>
      <c r="Y48" s="211">
        <v>762.10424735689526</v>
      </c>
      <c r="Z48" s="211">
        <v>787.3</v>
      </c>
      <c r="AA48" s="211">
        <v>734.3</v>
      </c>
      <c r="AB48" s="211">
        <v>765.23800000000006</v>
      </c>
      <c r="AC48" s="207"/>
      <c r="AD48" s="208"/>
      <c r="AE48" s="208"/>
      <c r="AF48" s="208"/>
      <c r="AG48" s="208"/>
      <c r="AH48" s="208"/>
      <c r="AI48" s="208"/>
      <c r="AJ48" s="208"/>
      <c r="AK48" s="208"/>
      <c r="AL48" s="208"/>
      <c r="AM48" s="208"/>
      <c r="AN48" s="208"/>
      <c r="AO48" s="208"/>
      <c r="AP48" s="208"/>
      <c r="AQ48" s="208"/>
      <c r="AR48" s="208"/>
      <c r="AS48" s="208"/>
      <c r="AT48" s="208"/>
      <c r="AU48" s="208"/>
      <c r="AV48" s="208"/>
      <c r="AW48" s="208"/>
      <c r="AX48" s="208"/>
      <c r="AY48" s="208"/>
      <c r="AZ48" s="208"/>
      <c r="BA48" s="208"/>
      <c r="BB48" s="208"/>
      <c r="BC48" s="208"/>
      <c r="BD48" s="208"/>
      <c r="BE48" s="208"/>
      <c r="BF48" s="208"/>
      <c r="BG48" s="208"/>
      <c r="BH48" s="208"/>
      <c r="BI48" s="208"/>
      <c r="BJ48" s="208"/>
      <c r="BK48" s="208"/>
      <c r="BL48" s="208"/>
      <c r="BM48" s="213"/>
    </row>
    <row r="49" spans="1:65">
      <c r="A49" s="30"/>
      <c r="B49" s="20" t="s">
        <v>274</v>
      </c>
      <c r="C49" s="12"/>
      <c r="D49" s="214">
        <v>766.16666666666663</v>
      </c>
      <c r="E49" s="214">
        <v>774.83333333333337</v>
      </c>
      <c r="F49" s="214">
        <v>787.33333333333337</v>
      </c>
      <c r="G49" s="214">
        <v>746.44888139502621</v>
      </c>
      <c r="H49" s="214">
        <v>759</v>
      </c>
      <c r="I49" s="214">
        <v>760.66666666666663</v>
      </c>
      <c r="J49" s="214">
        <v>715.5</v>
      </c>
      <c r="K49" s="214">
        <v>728.66666666666663</v>
      </c>
      <c r="L49" s="214">
        <v>752.33333333333337</v>
      </c>
      <c r="M49" s="214">
        <v>776.83333333333337</v>
      </c>
      <c r="N49" s="214">
        <v>782.66666666666663</v>
      </c>
      <c r="O49" s="214">
        <v>758.66666666666663</v>
      </c>
      <c r="P49" s="214">
        <v>768.23333333333346</v>
      </c>
      <c r="Q49" s="214">
        <v>774.23333333333323</v>
      </c>
      <c r="R49" s="214">
        <v>712</v>
      </c>
      <c r="S49" s="214">
        <v>779.5</v>
      </c>
      <c r="T49" s="214">
        <v>822.11333333333323</v>
      </c>
      <c r="U49" s="214">
        <v>710.76666666666677</v>
      </c>
      <c r="V49" s="214">
        <v>734</v>
      </c>
      <c r="W49" s="214">
        <v>757.83333333333337</v>
      </c>
      <c r="X49" s="214">
        <v>766.35</v>
      </c>
      <c r="Y49" s="214">
        <v>753.55963189886131</v>
      </c>
      <c r="Z49" s="214">
        <v>791.97833333333335</v>
      </c>
      <c r="AA49" s="214">
        <v>745.19999999999993</v>
      </c>
      <c r="AB49" s="214">
        <v>784.73166666666668</v>
      </c>
      <c r="AC49" s="207"/>
      <c r="AD49" s="208"/>
      <c r="AE49" s="208"/>
      <c r="AF49" s="208"/>
      <c r="AG49" s="208"/>
      <c r="AH49" s="208"/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08"/>
      <c r="AT49" s="208"/>
      <c r="AU49" s="208"/>
      <c r="AV49" s="208"/>
      <c r="AW49" s="208"/>
      <c r="AX49" s="208"/>
      <c r="AY49" s="208"/>
      <c r="AZ49" s="208"/>
      <c r="BA49" s="208"/>
      <c r="BB49" s="208"/>
      <c r="BC49" s="208"/>
      <c r="BD49" s="208"/>
      <c r="BE49" s="208"/>
      <c r="BF49" s="208"/>
      <c r="BG49" s="208"/>
      <c r="BH49" s="208"/>
      <c r="BI49" s="208"/>
      <c r="BJ49" s="208"/>
      <c r="BK49" s="208"/>
      <c r="BL49" s="208"/>
      <c r="BM49" s="213"/>
    </row>
    <row r="50" spans="1:65">
      <c r="A50" s="30"/>
      <c r="B50" s="3" t="s">
        <v>275</v>
      </c>
      <c r="C50" s="29"/>
      <c r="D50" s="211">
        <v>764</v>
      </c>
      <c r="E50" s="211">
        <v>773.5</v>
      </c>
      <c r="F50" s="211">
        <v>787</v>
      </c>
      <c r="G50" s="211">
        <v>744.80309772625901</v>
      </c>
      <c r="H50" s="211">
        <v>764</v>
      </c>
      <c r="I50" s="211">
        <v>762</v>
      </c>
      <c r="J50" s="211">
        <v>714.5</v>
      </c>
      <c r="K50" s="211">
        <v>723.5</v>
      </c>
      <c r="L50" s="211">
        <v>752.5</v>
      </c>
      <c r="M50" s="211">
        <v>775</v>
      </c>
      <c r="N50" s="211">
        <v>785</v>
      </c>
      <c r="O50" s="211">
        <v>758.84999999999991</v>
      </c>
      <c r="P50" s="211">
        <v>767.2</v>
      </c>
      <c r="Q50" s="211">
        <v>776.95</v>
      </c>
      <c r="R50" s="211">
        <v>715</v>
      </c>
      <c r="S50" s="211">
        <v>781</v>
      </c>
      <c r="T50" s="211">
        <v>822.16187500000001</v>
      </c>
      <c r="U50" s="211">
        <v>706.7</v>
      </c>
      <c r="V50" s="211">
        <v>735</v>
      </c>
      <c r="W50" s="211">
        <v>757.5</v>
      </c>
      <c r="X50" s="211">
        <v>767.1</v>
      </c>
      <c r="Y50" s="211">
        <v>755.24124489897895</v>
      </c>
      <c r="Z50" s="211">
        <v>792.84500000000003</v>
      </c>
      <c r="AA50" s="211">
        <v>742</v>
      </c>
      <c r="AB50" s="211">
        <v>786.55050000000006</v>
      </c>
      <c r="AC50" s="207"/>
      <c r="AD50" s="208"/>
      <c r="AE50" s="208"/>
      <c r="AF50" s="208"/>
      <c r="AG50" s="208"/>
      <c r="AH50" s="208"/>
      <c r="AI50" s="208"/>
      <c r="AJ50" s="208"/>
      <c r="AK50" s="208"/>
      <c r="AL50" s="208"/>
      <c r="AM50" s="208"/>
      <c r="AN50" s="208"/>
      <c r="AO50" s="208"/>
      <c r="AP50" s="208"/>
      <c r="AQ50" s="208"/>
      <c r="AR50" s="208"/>
      <c r="AS50" s="208"/>
      <c r="AT50" s="208"/>
      <c r="AU50" s="208"/>
      <c r="AV50" s="208"/>
      <c r="AW50" s="208"/>
      <c r="AX50" s="208"/>
      <c r="AY50" s="208"/>
      <c r="AZ50" s="208"/>
      <c r="BA50" s="208"/>
      <c r="BB50" s="208"/>
      <c r="BC50" s="208"/>
      <c r="BD50" s="208"/>
      <c r="BE50" s="208"/>
      <c r="BF50" s="208"/>
      <c r="BG50" s="208"/>
      <c r="BH50" s="208"/>
      <c r="BI50" s="208"/>
      <c r="BJ50" s="208"/>
      <c r="BK50" s="208"/>
      <c r="BL50" s="208"/>
      <c r="BM50" s="213"/>
    </row>
    <row r="51" spans="1:65">
      <c r="A51" s="30"/>
      <c r="B51" s="3" t="s">
        <v>276</v>
      </c>
      <c r="C51" s="29"/>
      <c r="D51" s="211">
        <v>6.823977334858804</v>
      </c>
      <c r="E51" s="211">
        <v>11.923366415013282</v>
      </c>
      <c r="F51" s="211">
        <v>9.2879850703296611</v>
      </c>
      <c r="G51" s="211">
        <v>7.6020503900291088</v>
      </c>
      <c r="H51" s="211">
        <v>10.788883167408942</v>
      </c>
      <c r="I51" s="211">
        <v>5.5737479909542618</v>
      </c>
      <c r="J51" s="211">
        <v>5.0892042599997884</v>
      </c>
      <c r="K51" s="211">
        <v>12.643839079435748</v>
      </c>
      <c r="L51" s="211">
        <v>4.3204937989385739</v>
      </c>
      <c r="M51" s="211">
        <v>13.287839051804724</v>
      </c>
      <c r="N51" s="211">
        <v>10.327955589886445</v>
      </c>
      <c r="O51" s="211">
        <v>8.9845793817332797</v>
      </c>
      <c r="P51" s="211">
        <v>4.6783187863448141</v>
      </c>
      <c r="Q51" s="211">
        <v>12.170565585323708</v>
      </c>
      <c r="R51" s="211">
        <v>10.770329614269007</v>
      </c>
      <c r="S51" s="211">
        <v>10.931605554537724</v>
      </c>
      <c r="T51" s="211">
        <v>0.84008915697484221</v>
      </c>
      <c r="U51" s="211">
        <v>9.5395317844570631</v>
      </c>
      <c r="V51" s="211">
        <v>13.957077057894322</v>
      </c>
      <c r="W51" s="211">
        <v>6.145459028149701</v>
      </c>
      <c r="X51" s="211">
        <v>9.137559849325207</v>
      </c>
      <c r="Y51" s="211">
        <v>6.6106995517213312</v>
      </c>
      <c r="Z51" s="211">
        <v>8.3683915220708105</v>
      </c>
      <c r="AA51" s="211">
        <v>10.67782749439232</v>
      </c>
      <c r="AB51" s="211">
        <v>10.108241996839309</v>
      </c>
      <c r="AC51" s="207"/>
      <c r="AD51" s="208"/>
      <c r="AE51" s="208"/>
      <c r="AF51" s="208"/>
      <c r="AG51" s="208"/>
      <c r="AH51" s="208"/>
      <c r="AI51" s="208"/>
      <c r="AJ51" s="208"/>
      <c r="AK51" s="208"/>
      <c r="AL51" s="208"/>
      <c r="AM51" s="208"/>
      <c r="AN51" s="208"/>
      <c r="AO51" s="208"/>
      <c r="AP51" s="208"/>
      <c r="AQ51" s="208"/>
      <c r="AR51" s="208"/>
      <c r="AS51" s="208"/>
      <c r="AT51" s="208"/>
      <c r="AU51" s="208"/>
      <c r="AV51" s="208"/>
      <c r="AW51" s="208"/>
      <c r="AX51" s="208"/>
      <c r="AY51" s="208"/>
      <c r="AZ51" s="208"/>
      <c r="BA51" s="208"/>
      <c r="BB51" s="208"/>
      <c r="BC51" s="208"/>
      <c r="BD51" s="208"/>
      <c r="BE51" s="208"/>
      <c r="BF51" s="208"/>
      <c r="BG51" s="208"/>
      <c r="BH51" s="208"/>
      <c r="BI51" s="208"/>
      <c r="BJ51" s="208"/>
      <c r="BK51" s="208"/>
      <c r="BL51" s="208"/>
      <c r="BM51" s="213"/>
    </row>
    <row r="52" spans="1:65">
      <c r="A52" s="30"/>
      <c r="B52" s="3" t="s">
        <v>86</v>
      </c>
      <c r="C52" s="29"/>
      <c r="D52" s="13">
        <v>8.9066486859153415E-3</v>
      </c>
      <c r="E52" s="13">
        <v>1.5388298234045965E-2</v>
      </c>
      <c r="F52" s="13">
        <v>1.179676342548221E-2</v>
      </c>
      <c r="G52" s="13">
        <v>1.0184288006195093E-2</v>
      </c>
      <c r="H52" s="13">
        <v>1.4214602328602033E-2</v>
      </c>
      <c r="I52" s="13">
        <v>7.3274513465656377E-3</v>
      </c>
      <c r="J52" s="13">
        <v>7.1127942138361827E-3</v>
      </c>
      <c r="K52" s="13">
        <v>1.7352020694559583E-2</v>
      </c>
      <c r="L52" s="13">
        <v>5.742791934787648E-3</v>
      </c>
      <c r="M52" s="13">
        <v>1.7105135016268685E-2</v>
      </c>
      <c r="N52" s="13">
        <v>1.3195854671916241E-2</v>
      </c>
      <c r="O52" s="13">
        <v>1.1842591452196766E-2</v>
      </c>
      <c r="P52" s="13">
        <v>6.0897107471837722E-3</v>
      </c>
      <c r="Q52" s="13">
        <v>1.5719506073092145E-2</v>
      </c>
      <c r="R52" s="13">
        <v>1.5126867435771078E-2</v>
      </c>
      <c r="S52" s="13">
        <v>1.4023868575417221E-2</v>
      </c>
      <c r="T52" s="13">
        <v>1.0218653838986217E-3</v>
      </c>
      <c r="U52" s="13">
        <v>1.3421467595259197E-2</v>
      </c>
      <c r="V52" s="13">
        <v>1.901509135952905E-2</v>
      </c>
      <c r="W52" s="13">
        <v>8.1092487725749288E-3</v>
      </c>
      <c r="X52" s="13">
        <v>1.1923481241371705E-2</v>
      </c>
      <c r="Y52" s="13">
        <v>8.7726296259571703E-3</v>
      </c>
      <c r="Z52" s="13">
        <v>1.0566439976772273E-2</v>
      </c>
      <c r="AA52" s="13">
        <v>1.4328807695105101E-2</v>
      </c>
      <c r="AB52" s="13">
        <v>1.2881144506091435E-2</v>
      </c>
      <c r="AC52" s="146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277</v>
      </c>
      <c r="C53" s="29"/>
      <c r="D53" s="13">
        <v>1.1008758248785222E-2</v>
      </c>
      <c r="E53" s="13">
        <v>2.2445011333174447E-2</v>
      </c>
      <c r="F53" s="13">
        <v>3.8939607127966402E-2</v>
      </c>
      <c r="G53" s="13">
        <v>-1.5010193593151699E-2</v>
      </c>
      <c r="H53" s="13">
        <v>1.5518566597712002E-3</v>
      </c>
      <c r="I53" s="13">
        <v>3.7511360990767351E-3</v>
      </c>
      <c r="J53" s="13">
        <v>-5.5849336706105035E-2</v>
      </c>
      <c r="K53" s="13">
        <v>-3.8475029135590755E-2</v>
      </c>
      <c r="L53" s="13">
        <v>-7.2452610974511611E-3</v>
      </c>
      <c r="M53" s="13">
        <v>2.5084146660341311E-2</v>
      </c>
      <c r="N53" s="13">
        <v>3.2781624697910683E-2</v>
      </c>
      <c r="O53" s="13">
        <v>1.1120007719100933E-3</v>
      </c>
      <c r="P53" s="13">
        <v>1.3735864753524396E-2</v>
      </c>
      <c r="Q53" s="13">
        <v>2.1653270735024321E-2</v>
      </c>
      <c r="R53" s="13">
        <v>-6.0467823528646769E-2</v>
      </c>
      <c r="S53" s="13">
        <v>2.8602993763230167E-2</v>
      </c>
      <c r="T53" s="13">
        <v>8.4834170467395609E-2</v>
      </c>
      <c r="U53" s="13">
        <v>-6.2095290313732732E-2</v>
      </c>
      <c r="V53" s="13">
        <v>-3.1437334929812821E-2</v>
      </c>
      <c r="W53" s="13">
        <v>1.2361052257325866E-5</v>
      </c>
      <c r="X53" s="13">
        <v>1.1250678987108964E-2</v>
      </c>
      <c r="Y53" s="13">
        <v>-5.6270771644818529E-3</v>
      </c>
      <c r="Z53" s="13">
        <v>4.5068998925311243E-2</v>
      </c>
      <c r="AA53" s="13">
        <v>-1.665817709767925E-2</v>
      </c>
      <c r="AB53" s="13">
        <v>3.5506531923210405E-2</v>
      </c>
      <c r="AC53" s="146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278</v>
      </c>
      <c r="C54" s="47"/>
      <c r="D54" s="45">
        <v>0.24</v>
      </c>
      <c r="E54" s="45">
        <v>0.62</v>
      </c>
      <c r="F54" s="45">
        <v>1.1599999999999999</v>
      </c>
      <c r="G54" s="45">
        <v>0.62</v>
      </c>
      <c r="H54" s="45">
        <v>7.0000000000000007E-2</v>
      </c>
      <c r="I54" s="45">
        <v>0</v>
      </c>
      <c r="J54" s="45">
        <v>1.97</v>
      </c>
      <c r="K54" s="45">
        <v>1.4</v>
      </c>
      <c r="L54" s="45">
        <v>0.36</v>
      </c>
      <c r="M54" s="45">
        <v>0.7</v>
      </c>
      <c r="N54" s="45">
        <v>0.96</v>
      </c>
      <c r="O54" s="45">
        <v>0.09</v>
      </c>
      <c r="P54" s="45">
        <v>0.33</v>
      </c>
      <c r="Q54" s="45">
        <v>0.59</v>
      </c>
      <c r="R54" s="45">
        <v>2.12</v>
      </c>
      <c r="S54" s="45">
        <v>0.82</v>
      </c>
      <c r="T54" s="45">
        <v>2.68</v>
      </c>
      <c r="U54" s="45">
        <v>2.1800000000000002</v>
      </c>
      <c r="V54" s="45">
        <v>1.1599999999999999</v>
      </c>
      <c r="W54" s="45">
        <v>0.12</v>
      </c>
      <c r="X54" s="45">
        <v>0.25</v>
      </c>
      <c r="Y54" s="45">
        <v>0.31</v>
      </c>
      <c r="Z54" s="45">
        <v>1.37</v>
      </c>
      <c r="AA54" s="45">
        <v>0.67</v>
      </c>
      <c r="AB54" s="45">
        <v>1.05</v>
      </c>
      <c r="AC54" s="146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BM55" s="55"/>
    </row>
    <row r="56" spans="1:65" ht="15">
      <c r="B56" s="8" t="s">
        <v>579</v>
      </c>
      <c r="BM56" s="28" t="s">
        <v>66</v>
      </c>
    </row>
    <row r="57" spans="1:65" ht="15">
      <c r="A57" s="25" t="s">
        <v>49</v>
      </c>
      <c r="B57" s="18" t="s">
        <v>110</v>
      </c>
      <c r="C57" s="15" t="s">
        <v>111</v>
      </c>
      <c r="D57" s="16" t="s">
        <v>237</v>
      </c>
      <c r="E57" s="17" t="s">
        <v>237</v>
      </c>
      <c r="F57" s="17" t="s">
        <v>237</v>
      </c>
      <c r="G57" s="17" t="s">
        <v>237</v>
      </c>
      <c r="H57" s="17" t="s">
        <v>237</v>
      </c>
      <c r="I57" s="17" t="s">
        <v>237</v>
      </c>
      <c r="J57" s="17" t="s">
        <v>237</v>
      </c>
      <c r="K57" s="17" t="s">
        <v>237</v>
      </c>
      <c r="L57" s="17" t="s">
        <v>237</v>
      </c>
      <c r="M57" s="17" t="s">
        <v>237</v>
      </c>
      <c r="N57" s="17" t="s">
        <v>237</v>
      </c>
      <c r="O57" s="17" t="s">
        <v>237</v>
      </c>
      <c r="P57" s="17" t="s">
        <v>237</v>
      </c>
      <c r="Q57" s="17" t="s">
        <v>237</v>
      </c>
      <c r="R57" s="17" t="s">
        <v>237</v>
      </c>
      <c r="S57" s="17" t="s">
        <v>237</v>
      </c>
      <c r="T57" s="17" t="s">
        <v>237</v>
      </c>
      <c r="U57" s="17" t="s">
        <v>237</v>
      </c>
      <c r="V57" s="146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238</v>
      </c>
      <c r="C58" s="9" t="s">
        <v>238</v>
      </c>
      <c r="D58" s="144" t="s">
        <v>240</v>
      </c>
      <c r="E58" s="145" t="s">
        <v>241</v>
      </c>
      <c r="F58" s="145" t="s">
        <v>242</v>
      </c>
      <c r="G58" s="145" t="s">
        <v>243</v>
      </c>
      <c r="H58" s="145" t="s">
        <v>244</v>
      </c>
      <c r="I58" s="145" t="s">
        <v>246</v>
      </c>
      <c r="J58" s="145" t="s">
        <v>247</v>
      </c>
      <c r="K58" s="145" t="s">
        <v>248</v>
      </c>
      <c r="L58" s="145" t="s">
        <v>249</v>
      </c>
      <c r="M58" s="145" t="s">
        <v>250</v>
      </c>
      <c r="N58" s="145" t="s">
        <v>251</v>
      </c>
      <c r="O58" s="145" t="s">
        <v>252</v>
      </c>
      <c r="P58" s="145" t="s">
        <v>254</v>
      </c>
      <c r="Q58" s="145" t="s">
        <v>255</v>
      </c>
      <c r="R58" s="145" t="s">
        <v>258</v>
      </c>
      <c r="S58" s="145" t="s">
        <v>261</v>
      </c>
      <c r="T58" s="145" t="s">
        <v>262</v>
      </c>
      <c r="U58" s="145" t="s">
        <v>267</v>
      </c>
      <c r="V58" s="146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306</v>
      </c>
      <c r="E59" s="11" t="s">
        <v>304</v>
      </c>
      <c r="F59" s="11" t="s">
        <v>306</v>
      </c>
      <c r="G59" s="11" t="s">
        <v>306</v>
      </c>
      <c r="H59" s="11" t="s">
        <v>304</v>
      </c>
      <c r="I59" s="11" t="s">
        <v>304</v>
      </c>
      <c r="J59" s="11" t="s">
        <v>304</v>
      </c>
      <c r="K59" s="11" t="s">
        <v>304</v>
      </c>
      <c r="L59" s="11" t="s">
        <v>304</v>
      </c>
      <c r="M59" s="11" t="s">
        <v>304</v>
      </c>
      <c r="N59" s="11" t="s">
        <v>304</v>
      </c>
      <c r="O59" s="11" t="s">
        <v>304</v>
      </c>
      <c r="P59" s="11" t="s">
        <v>306</v>
      </c>
      <c r="Q59" s="11" t="s">
        <v>306</v>
      </c>
      <c r="R59" s="11" t="s">
        <v>304</v>
      </c>
      <c r="S59" s="11" t="s">
        <v>304</v>
      </c>
      <c r="T59" s="11" t="s">
        <v>337</v>
      </c>
      <c r="U59" s="11" t="s">
        <v>306</v>
      </c>
      <c r="V59" s="146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9"/>
      <c r="C60" s="9"/>
      <c r="D60" s="26" t="s">
        <v>338</v>
      </c>
      <c r="E60" s="26" t="s">
        <v>339</v>
      </c>
      <c r="F60" s="26" t="s">
        <v>340</v>
      </c>
      <c r="G60" s="26" t="s">
        <v>340</v>
      </c>
      <c r="H60" s="26" t="s">
        <v>117</v>
      </c>
      <c r="I60" s="26" t="s">
        <v>339</v>
      </c>
      <c r="J60" s="26" t="s">
        <v>339</v>
      </c>
      <c r="K60" s="26" t="s">
        <v>340</v>
      </c>
      <c r="L60" s="26" t="s">
        <v>339</v>
      </c>
      <c r="M60" s="26" t="s">
        <v>339</v>
      </c>
      <c r="N60" s="26" t="s">
        <v>307</v>
      </c>
      <c r="O60" s="26" t="s">
        <v>339</v>
      </c>
      <c r="P60" s="26" t="s">
        <v>338</v>
      </c>
      <c r="Q60" s="26" t="s">
        <v>339</v>
      </c>
      <c r="R60" s="26" t="s">
        <v>339</v>
      </c>
      <c r="S60" s="26" t="s">
        <v>341</v>
      </c>
      <c r="T60" s="26" t="s">
        <v>339</v>
      </c>
      <c r="U60" s="26" t="s">
        <v>339</v>
      </c>
      <c r="V60" s="146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8">
        <v>1</v>
      </c>
      <c r="C61" s="14">
        <v>1</v>
      </c>
      <c r="D61" s="215" t="s">
        <v>95</v>
      </c>
      <c r="E61" s="215" t="s">
        <v>95</v>
      </c>
      <c r="F61" s="215" t="s">
        <v>95</v>
      </c>
      <c r="G61" s="215" t="s">
        <v>95</v>
      </c>
      <c r="H61" s="215" t="s">
        <v>95</v>
      </c>
      <c r="I61" s="215" t="s">
        <v>95</v>
      </c>
      <c r="J61" s="215" t="s">
        <v>95</v>
      </c>
      <c r="K61" s="215" t="s">
        <v>95</v>
      </c>
      <c r="L61" s="215" t="s">
        <v>95</v>
      </c>
      <c r="M61" s="215" t="s">
        <v>95</v>
      </c>
      <c r="N61" s="215">
        <v>2</v>
      </c>
      <c r="O61" s="215">
        <v>24</v>
      </c>
      <c r="P61" s="215" t="s">
        <v>95</v>
      </c>
      <c r="Q61" s="227">
        <v>30</v>
      </c>
      <c r="R61" s="215" t="s">
        <v>95</v>
      </c>
      <c r="S61" s="215" t="s">
        <v>95</v>
      </c>
      <c r="T61" s="215" t="s">
        <v>211</v>
      </c>
      <c r="U61" s="215" t="s">
        <v>95</v>
      </c>
      <c r="V61" s="216"/>
      <c r="W61" s="217"/>
      <c r="X61" s="217"/>
      <c r="Y61" s="217"/>
      <c r="Z61" s="217"/>
      <c r="AA61" s="217"/>
      <c r="AB61" s="217"/>
      <c r="AC61" s="217"/>
      <c r="AD61" s="217"/>
      <c r="AE61" s="217"/>
      <c r="AF61" s="217"/>
      <c r="AG61" s="217"/>
      <c r="AH61" s="217"/>
      <c r="AI61" s="217"/>
      <c r="AJ61" s="217"/>
      <c r="AK61" s="217"/>
      <c r="AL61" s="217"/>
      <c r="AM61" s="217"/>
      <c r="AN61" s="217"/>
      <c r="AO61" s="217"/>
      <c r="AP61" s="217"/>
      <c r="AQ61" s="217"/>
      <c r="AR61" s="217"/>
      <c r="AS61" s="217"/>
      <c r="AT61" s="217"/>
      <c r="AU61" s="217"/>
      <c r="AV61" s="217"/>
      <c r="AW61" s="217"/>
      <c r="AX61" s="217"/>
      <c r="AY61" s="217"/>
      <c r="AZ61" s="217"/>
      <c r="BA61" s="217"/>
      <c r="BB61" s="217"/>
      <c r="BC61" s="217"/>
      <c r="BD61" s="217"/>
      <c r="BE61" s="217"/>
      <c r="BF61" s="217"/>
      <c r="BG61" s="217"/>
      <c r="BH61" s="217"/>
      <c r="BI61" s="217"/>
      <c r="BJ61" s="217"/>
      <c r="BK61" s="217"/>
      <c r="BL61" s="217"/>
      <c r="BM61" s="218">
        <v>1</v>
      </c>
    </row>
    <row r="62" spans="1:65">
      <c r="A62" s="30"/>
      <c r="B62" s="19">
        <v>1</v>
      </c>
      <c r="C62" s="9">
        <v>2</v>
      </c>
      <c r="D62" s="219" t="s">
        <v>95</v>
      </c>
      <c r="E62" s="219" t="s">
        <v>95</v>
      </c>
      <c r="F62" s="219" t="s">
        <v>95</v>
      </c>
      <c r="G62" s="219" t="s">
        <v>95</v>
      </c>
      <c r="H62" s="219" t="s">
        <v>95</v>
      </c>
      <c r="I62" s="219" t="s">
        <v>95</v>
      </c>
      <c r="J62" s="219" t="s">
        <v>95</v>
      </c>
      <c r="K62" s="219" t="s">
        <v>95</v>
      </c>
      <c r="L62" s="219" t="s">
        <v>95</v>
      </c>
      <c r="M62" s="219" t="s">
        <v>95</v>
      </c>
      <c r="N62" s="219">
        <v>2</v>
      </c>
      <c r="O62" s="226">
        <v>38</v>
      </c>
      <c r="P62" s="219" t="s">
        <v>95</v>
      </c>
      <c r="Q62" s="226">
        <v>30</v>
      </c>
      <c r="R62" s="219" t="s">
        <v>95</v>
      </c>
      <c r="S62" s="219" t="s">
        <v>95</v>
      </c>
      <c r="T62" s="219" t="s">
        <v>211</v>
      </c>
      <c r="U62" s="219" t="s">
        <v>95</v>
      </c>
      <c r="V62" s="216"/>
      <c r="W62" s="217"/>
      <c r="X62" s="217"/>
      <c r="Y62" s="217"/>
      <c r="Z62" s="217"/>
      <c r="AA62" s="217"/>
      <c r="AB62" s="217"/>
      <c r="AC62" s="217"/>
      <c r="AD62" s="217"/>
      <c r="AE62" s="217"/>
      <c r="AF62" s="217"/>
      <c r="AG62" s="217"/>
      <c r="AH62" s="217"/>
      <c r="AI62" s="217"/>
      <c r="AJ62" s="217"/>
      <c r="AK62" s="217"/>
      <c r="AL62" s="217"/>
      <c r="AM62" s="217"/>
      <c r="AN62" s="217"/>
      <c r="AO62" s="217"/>
      <c r="AP62" s="217"/>
      <c r="AQ62" s="217"/>
      <c r="AR62" s="217"/>
      <c r="AS62" s="217"/>
      <c r="AT62" s="217"/>
      <c r="AU62" s="217"/>
      <c r="AV62" s="217"/>
      <c r="AW62" s="217"/>
      <c r="AX62" s="217"/>
      <c r="AY62" s="217"/>
      <c r="AZ62" s="217"/>
      <c r="BA62" s="217"/>
      <c r="BB62" s="217"/>
      <c r="BC62" s="217"/>
      <c r="BD62" s="217"/>
      <c r="BE62" s="217"/>
      <c r="BF62" s="217"/>
      <c r="BG62" s="217"/>
      <c r="BH62" s="217"/>
      <c r="BI62" s="217"/>
      <c r="BJ62" s="217"/>
      <c r="BK62" s="217"/>
      <c r="BL62" s="217"/>
      <c r="BM62" s="218">
        <v>3</v>
      </c>
    </row>
    <row r="63" spans="1:65">
      <c r="A63" s="30"/>
      <c r="B63" s="19">
        <v>1</v>
      </c>
      <c r="C63" s="9">
        <v>3</v>
      </c>
      <c r="D63" s="219" t="s">
        <v>95</v>
      </c>
      <c r="E63" s="219" t="s">
        <v>95</v>
      </c>
      <c r="F63" s="219" t="s">
        <v>95</v>
      </c>
      <c r="G63" s="219" t="s">
        <v>95</v>
      </c>
      <c r="H63" s="219" t="s">
        <v>95</v>
      </c>
      <c r="I63" s="219" t="s">
        <v>95</v>
      </c>
      <c r="J63" s="219" t="s">
        <v>95</v>
      </c>
      <c r="K63" s="219" t="s">
        <v>95</v>
      </c>
      <c r="L63" s="219" t="s">
        <v>95</v>
      </c>
      <c r="M63" s="219" t="s">
        <v>95</v>
      </c>
      <c r="N63" s="219">
        <v>2</v>
      </c>
      <c r="O63" s="219">
        <v>26</v>
      </c>
      <c r="P63" s="219" t="s">
        <v>95</v>
      </c>
      <c r="Q63" s="226">
        <v>30</v>
      </c>
      <c r="R63" s="219" t="s">
        <v>95</v>
      </c>
      <c r="S63" s="219" t="s">
        <v>95</v>
      </c>
      <c r="T63" s="219" t="s">
        <v>211</v>
      </c>
      <c r="U63" s="219" t="s">
        <v>95</v>
      </c>
      <c r="V63" s="216"/>
      <c r="W63" s="217"/>
      <c r="X63" s="217"/>
      <c r="Y63" s="217"/>
      <c r="Z63" s="217"/>
      <c r="AA63" s="217"/>
      <c r="AB63" s="217"/>
      <c r="AC63" s="217"/>
      <c r="AD63" s="217"/>
      <c r="AE63" s="217"/>
      <c r="AF63" s="217"/>
      <c r="AG63" s="217"/>
      <c r="AH63" s="217"/>
      <c r="AI63" s="217"/>
      <c r="AJ63" s="217"/>
      <c r="AK63" s="217"/>
      <c r="AL63" s="217"/>
      <c r="AM63" s="217"/>
      <c r="AN63" s="217"/>
      <c r="AO63" s="217"/>
      <c r="AP63" s="217"/>
      <c r="AQ63" s="217"/>
      <c r="AR63" s="217"/>
      <c r="AS63" s="217"/>
      <c r="AT63" s="217"/>
      <c r="AU63" s="217"/>
      <c r="AV63" s="217"/>
      <c r="AW63" s="217"/>
      <c r="AX63" s="217"/>
      <c r="AY63" s="217"/>
      <c r="AZ63" s="217"/>
      <c r="BA63" s="217"/>
      <c r="BB63" s="217"/>
      <c r="BC63" s="217"/>
      <c r="BD63" s="217"/>
      <c r="BE63" s="217"/>
      <c r="BF63" s="217"/>
      <c r="BG63" s="217"/>
      <c r="BH63" s="217"/>
      <c r="BI63" s="217"/>
      <c r="BJ63" s="217"/>
      <c r="BK63" s="217"/>
      <c r="BL63" s="217"/>
      <c r="BM63" s="218">
        <v>16</v>
      </c>
    </row>
    <row r="64" spans="1:65">
      <c r="A64" s="30"/>
      <c r="B64" s="19">
        <v>1</v>
      </c>
      <c r="C64" s="9">
        <v>4</v>
      </c>
      <c r="D64" s="219" t="s">
        <v>95</v>
      </c>
      <c r="E64" s="219" t="s">
        <v>95</v>
      </c>
      <c r="F64" s="219" t="s">
        <v>95</v>
      </c>
      <c r="G64" s="219" t="s">
        <v>95</v>
      </c>
      <c r="H64" s="219" t="s">
        <v>95</v>
      </c>
      <c r="I64" s="219" t="s">
        <v>95</v>
      </c>
      <c r="J64" s="219" t="s">
        <v>95</v>
      </c>
      <c r="K64" s="219" t="s">
        <v>95</v>
      </c>
      <c r="L64" s="219" t="s">
        <v>95</v>
      </c>
      <c r="M64" s="219" t="s">
        <v>95</v>
      </c>
      <c r="N64" s="219">
        <v>2</v>
      </c>
      <c r="O64" s="219">
        <v>25</v>
      </c>
      <c r="P64" s="219" t="s">
        <v>95</v>
      </c>
      <c r="Q64" s="219">
        <v>20</v>
      </c>
      <c r="R64" s="219" t="s">
        <v>95</v>
      </c>
      <c r="S64" s="219" t="s">
        <v>95</v>
      </c>
      <c r="T64" s="219" t="s">
        <v>211</v>
      </c>
      <c r="U64" s="219" t="s">
        <v>95</v>
      </c>
      <c r="V64" s="216"/>
      <c r="W64" s="217"/>
      <c r="X64" s="217"/>
      <c r="Y64" s="217"/>
      <c r="Z64" s="217"/>
      <c r="AA64" s="217"/>
      <c r="AB64" s="217"/>
      <c r="AC64" s="217"/>
      <c r="AD64" s="217"/>
      <c r="AE64" s="217"/>
      <c r="AF64" s="217"/>
      <c r="AG64" s="217"/>
      <c r="AH64" s="217"/>
      <c r="AI64" s="217"/>
      <c r="AJ64" s="217"/>
      <c r="AK64" s="217"/>
      <c r="AL64" s="217"/>
      <c r="AM64" s="217"/>
      <c r="AN64" s="217"/>
      <c r="AO64" s="217"/>
      <c r="AP64" s="217"/>
      <c r="AQ64" s="217"/>
      <c r="AR64" s="217"/>
      <c r="AS64" s="217"/>
      <c r="AT64" s="217"/>
      <c r="AU64" s="217"/>
      <c r="AV64" s="217"/>
      <c r="AW64" s="217"/>
      <c r="AX64" s="217"/>
      <c r="AY64" s="217"/>
      <c r="AZ64" s="217"/>
      <c r="BA64" s="217"/>
      <c r="BB64" s="217"/>
      <c r="BC64" s="217"/>
      <c r="BD64" s="217"/>
      <c r="BE64" s="217"/>
      <c r="BF64" s="217"/>
      <c r="BG64" s="217"/>
      <c r="BH64" s="217"/>
      <c r="BI64" s="217"/>
      <c r="BJ64" s="217"/>
      <c r="BK64" s="217"/>
      <c r="BL64" s="217"/>
      <c r="BM64" s="218" t="s">
        <v>95</v>
      </c>
    </row>
    <row r="65" spans="1:65">
      <c r="A65" s="30"/>
      <c r="B65" s="19">
        <v>1</v>
      </c>
      <c r="C65" s="9">
        <v>5</v>
      </c>
      <c r="D65" s="219" t="s">
        <v>95</v>
      </c>
      <c r="E65" s="219" t="s">
        <v>95</v>
      </c>
      <c r="F65" s="219" t="s">
        <v>95</v>
      </c>
      <c r="G65" s="219" t="s">
        <v>95</v>
      </c>
      <c r="H65" s="219" t="s">
        <v>95</v>
      </c>
      <c r="I65" s="219" t="s">
        <v>95</v>
      </c>
      <c r="J65" s="219" t="s">
        <v>95</v>
      </c>
      <c r="K65" s="219" t="s">
        <v>95</v>
      </c>
      <c r="L65" s="219" t="s">
        <v>95</v>
      </c>
      <c r="M65" s="219" t="s">
        <v>95</v>
      </c>
      <c r="N65" s="219">
        <v>2</v>
      </c>
      <c r="O65" s="219">
        <v>24</v>
      </c>
      <c r="P65" s="219" t="s">
        <v>95</v>
      </c>
      <c r="Q65" s="226">
        <v>30</v>
      </c>
      <c r="R65" s="219" t="s">
        <v>95</v>
      </c>
      <c r="S65" s="219" t="s">
        <v>95</v>
      </c>
      <c r="T65" s="219" t="s">
        <v>211</v>
      </c>
      <c r="U65" s="219" t="s">
        <v>95</v>
      </c>
      <c r="V65" s="216"/>
      <c r="W65" s="217"/>
      <c r="X65" s="217"/>
      <c r="Y65" s="217"/>
      <c r="Z65" s="217"/>
      <c r="AA65" s="217"/>
      <c r="AB65" s="217"/>
      <c r="AC65" s="217"/>
      <c r="AD65" s="217"/>
      <c r="AE65" s="217"/>
      <c r="AF65" s="217"/>
      <c r="AG65" s="217"/>
      <c r="AH65" s="217"/>
      <c r="AI65" s="217"/>
      <c r="AJ65" s="217"/>
      <c r="AK65" s="217"/>
      <c r="AL65" s="217"/>
      <c r="AM65" s="217"/>
      <c r="AN65" s="217"/>
      <c r="AO65" s="217"/>
      <c r="AP65" s="217"/>
      <c r="AQ65" s="217"/>
      <c r="AR65" s="217"/>
      <c r="AS65" s="217"/>
      <c r="AT65" s="217"/>
      <c r="AU65" s="217"/>
      <c r="AV65" s="217"/>
      <c r="AW65" s="217"/>
      <c r="AX65" s="217"/>
      <c r="AY65" s="217"/>
      <c r="AZ65" s="217"/>
      <c r="BA65" s="217"/>
      <c r="BB65" s="217"/>
      <c r="BC65" s="217"/>
      <c r="BD65" s="217"/>
      <c r="BE65" s="217"/>
      <c r="BF65" s="217"/>
      <c r="BG65" s="217"/>
      <c r="BH65" s="217"/>
      <c r="BI65" s="217"/>
      <c r="BJ65" s="217"/>
      <c r="BK65" s="217"/>
      <c r="BL65" s="217"/>
      <c r="BM65" s="218">
        <v>77</v>
      </c>
    </row>
    <row r="66" spans="1:65">
      <c r="A66" s="30"/>
      <c r="B66" s="19">
        <v>1</v>
      </c>
      <c r="C66" s="9">
        <v>6</v>
      </c>
      <c r="D66" s="219" t="s">
        <v>95</v>
      </c>
      <c r="E66" s="219" t="s">
        <v>95</v>
      </c>
      <c r="F66" s="219" t="s">
        <v>95</v>
      </c>
      <c r="G66" s="219" t="s">
        <v>95</v>
      </c>
      <c r="H66" s="219" t="s">
        <v>95</v>
      </c>
      <c r="I66" s="219" t="s">
        <v>95</v>
      </c>
      <c r="J66" s="219" t="s">
        <v>95</v>
      </c>
      <c r="K66" s="219" t="s">
        <v>95</v>
      </c>
      <c r="L66" s="219" t="s">
        <v>95</v>
      </c>
      <c r="M66" s="219" t="s">
        <v>95</v>
      </c>
      <c r="N66" s="219">
        <v>2</v>
      </c>
      <c r="O66" s="226">
        <v>31</v>
      </c>
      <c r="P66" s="219" t="s">
        <v>95</v>
      </c>
      <c r="Q66" s="226">
        <v>30</v>
      </c>
      <c r="R66" s="219" t="s">
        <v>95</v>
      </c>
      <c r="S66" s="219" t="s">
        <v>95</v>
      </c>
      <c r="T66" s="219" t="s">
        <v>211</v>
      </c>
      <c r="U66" s="219" t="s">
        <v>95</v>
      </c>
      <c r="V66" s="216"/>
      <c r="W66" s="217"/>
      <c r="X66" s="217"/>
      <c r="Y66" s="217"/>
      <c r="Z66" s="217"/>
      <c r="AA66" s="217"/>
      <c r="AB66" s="217"/>
      <c r="AC66" s="217"/>
      <c r="AD66" s="217"/>
      <c r="AE66" s="217"/>
      <c r="AF66" s="217"/>
      <c r="AG66" s="217"/>
      <c r="AH66" s="217"/>
      <c r="AI66" s="217"/>
      <c r="AJ66" s="217"/>
      <c r="AK66" s="217"/>
      <c r="AL66" s="217"/>
      <c r="AM66" s="217"/>
      <c r="AN66" s="217"/>
      <c r="AO66" s="217"/>
      <c r="AP66" s="217"/>
      <c r="AQ66" s="217"/>
      <c r="AR66" s="217"/>
      <c r="AS66" s="217"/>
      <c r="AT66" s="217"/>
      <c r="AU66" s="217"/>
      <c r="AV66" s="217"/>
      <c r="AW66" s="217"/>
      <c r="AX66" s="217"/>
      <c r="AY66" s="217"/>
      <c r="AZ66" s="217"/>
      <c r="BA66" s="217"/>
      <c r="BB66" s="217"/>
      <c r="BC66" s="217"/>
      <c r="BD66" s="217"/>
      <c r="BE66" s="217"/>
      <c r="BF66" s="217"/>
      <c r="BG66" s="217"/>
      <c r="BH66" s="217"/>
      <c r="BI66" s="217"/>
      <c r="BJ66" s="217"/>
      <c r="BK66" s="217"/>
      <c r="BL66" s="217"/>
      <c r="BM66" s="220"/>
    </row>
    <row r="67" spans="1:65">
      <c r="A67" s="30"/>
      <c r="B67" s="20" t="s">
        <v>274</v>
      </c>
      <c r="C67" s="12"/>
      <c r="D67" s="221" t="s">
        <v>740</v>
      </c>
      <c r="E67" s="221" t="s">
        <v>740</v>
      </c>
      <c r="F67" s="221" t="s">
        <v>740</v>
      </c>
      <c r="G67" s="221" t="s">
        <v>740</v>
      </c>
      <c r="H67" s="221" t="s">
        <v>740</v>
      </c>
      <c r="I67" s="221" t="s">
        <v>740</v>
      </c>
      <c r="J67" s="221" t="s">
        <v>740</v>
      </c>
      <c r="K67" s="221" t="s">
        <v>740</v>
      </c>
      <c r="L67" s="221" t="s">
        <v>740</v>
      </c>
      <c r="M67" s="221" t="s">
        <v>740</v>
      </c>
      <c r="N67" s="221">
        <v>2</v>
      </c>
      <c r="O67" s="221">
        <v>28</v>
      </c>
      <c r="P67" s="221" t="s">
        <v>740</v>
      </c>
      <c r="Q67" s="221">
        <v>28.333333333333332</v>
      </c>
      <c r="R67" s="221" t="s">
        <v>740</v>
      </c>
      <c r="S67" s="221" t="s">
        <v>740</v>
      </c>
      <c r="T67" s="221" t="s">
        <v>740</v>
      </c>
      <c r="U67" s="221" t="s">
        <v>740</v>
      </c>
      <c r="V67" s="216"/>
      <c r="W67" s="217"/>
      <c r="X67" s="217"/>
      <c r="Y67" s="217"/>
      <c r="Z67" s="217"/>
      <c r="AA67" s="217"/>
      <c r="AB67" s="217"/>
      <c r="AC67" s="217"/>
      <c r="AD67" s="217"/>
      <c r="AE67" s="217"/>
      <c r="AF67" s="217"/>
      <c r="AG67" s="217"/>
      <c r="AH67" s="217"/>
      <c r="AI67" s="217"/>
      <c r="AJ67" s="217"/>
      <c r="AK67" s="217"/>
      <c r="AL67" s="217"/>
      <c r="AM67" s="217"/>
      <c r="AN67" s="217"/>
      <c r="AO67" s="217"/>
      <c r="AP67" s="217"/>
      <c r="AQ67" s="217"/>
      <c r="AR67" s="217"/>
      <c r="AS67" s="217"/>
      <c r="AT67" s="217"/>
      <c r="AU67" s="217"/>
      <c r="AV67" s="217"/>
      <c r="AW67" s="217"/>
      <c r="AX67" s="217"/>
      <c r="AY67" s="217"/>
      <c r="AZ67" s="217"/>
      <c r="BA67" s="217"/>
      <c r="BB67" s="217"/>
      <c r="BC67" s="217"/>
      <c r="BD67" s="217"/>
      <c r="BE67" s="217"/>
      <c r="BF67" s="217"/>
      <c r="BG67" s="217"/>
      <c r="BH67" s="217"/>
      <c r="BI67" s="217"/>
      <c r="BJ67" s="217"/>
      <c r="BK67" s="217"/>
      <c r="BL67" s="217"/>
      <c r="BM67" s="220"/>
    </row>
    <row r="68" spans="1:65">
      <c r="A68" s="30"/>
      <c r="B68" s="3" t="s">
        <v>275</v>
      </c>
      <c r="C68" s="29"/>
      <c r="D68" s="219" t="s">
        <v>740</v>
      </c>
      <c r="E68" s="219" t="s">
        <v>740</v>
      </c>
      <c r="F68" s="219" t="s">
        <v>740</v>
      </c>
      <c r="G68" s="219" t="s">
        <v>740</v>
      </c>
      <c r="H68" s="219" t="s">
        <v>740</v>
      </c>
      <c r="I68" s="219" t="s">
        <v>740</v>
      </c>
      <c r="J68" s="219" t="s">
        <v>740</v>
      </c>
      <c r="K68" s="219" t="s">
        <v>740</v>
      </c>
      <c r="L68" s="219" t="s">
        <v>740</v>
      </c>
      <c r="M68" s="219" t="s">
        <v>740</v>
      </c>
      <c r="N68" s="219">
        <v>2</v>
      </c>
      <c r="O68" s="219">
        <v>25.5</v>
      </c>
      <c r="P68" s="219" t="s">
        <v>740</v>
      </c>
      <c r="Q68" s="219">
        <v>30</v>
      </c>
      <c r="R68" s="219" t="s">
        <v>740</v>
      </c>
      <c r="S68" s="219" t="s">
        <v>740</v>
      </c>
      <c r="T68" s="219" t="s">
        <v>740</v>
      </c>
      <c r="U68" s="219" t="s">
        <v>740</v>
      </c>
      <c r="V68" s="216"/>
      <c r="W68" s="217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7"/>
      <c r="BH68" s="217"/>
      <c r="BI68" s="217"/>
      <c r="BJ68" s="217"/>
      <c r="BK68" s="217"/>
      <c r="BL68" s="217"/>
      <c r="BM68" s="220"/>
    </row>
    <row r="69" spans="1:65">
      <c r="A69" s="30"/>
      <c r="B69" s="3" t="s">
        <v>276</v>
      </c>
      <c r="C69" s="29"/>
      <c r="D69" s="219" t="s">
        <v>740</v>
      </c>
      <c r="E69" s="219" t="s">
        <v>740</v>
      </c>
      <c r="F69" s="219" t="s">
        <v>740</v>
      </c>
      <c r="G69" s="219" t="s">
        <v>740</v>
      </c>
      <c r="H69" s="219" t="s">
        <v>740</v>
      </c>
      <c r="I69" s="219" t="s">
        <v>740</v>
      </c>
      <c r="J69" s="219" t="s">
        <v>740</v>
      </c>
      <c r="K69" s="219" t="s">
        <v>740</v>
      </c>
      <c r="L69" s="219" t="s">
        <v>740</v>
      </c>
      <c r="M69" s="219" t="s">
        <v>740</v>
      </c>
      <c r="N69" s="219">
        <v>0</v>
      </c>
      <c r="O69" s="219">
        <v>5.5497747702046434</v>
      </c>
      <c r="P69" s="219" t="s">
        <v>740</v>
      </c>
      <c r="Q69" s="219">
        <v>4.0824829046386233</v>
      </c>
      <c r="R69" s="219" t="s">
        <v>740</v>
      </c>
      <c r="S69" s="219" t="s">
        <v>740</v>
      </c>
      <c r="T69" s="219" t="s">
        <v>740</v>
      </c>
      <c r="U69" s="219" t="s">
        <v>740</v>
      </c>
      <c r="V69" s="216"/>
      <c r="W69" s="217"/>
      <c r="X69" s="217"/>
      <c r="Y69" s="217"/>
      <c r="Z69" s="217"/>
      <c r="AA69" s="217"/>
      <c r="AB69" s="217"/>
      <c r="AC69" s="217"/>
      <c r="AD69" s="217"/>
      <c r="AE69" s="217"/>
      <c r="AF69" s="217"/>
      <c r="AG69" s="217"/>
      <c r="AH69" s="217"/>
      <c r="AI69" s="217"/>
      <c r="AJ69" s="217"/>
      <c r="AK69" s="217"/>
      <c r="AL69" s="217"/>
      <c r="AM69" s="217"/>
      <c r="AN69" s="217"/>
      <c r="AO69" s="217"/>
      <c r="AP69" s="217"/>
      <c r="AQ69" s="217"/>
      <c r="AR69" s="217"/>
      <c r="AS69" s="217"/>
      <c r="AT69" s="217"/>
      <c r="AU69" s="217"/>
      <c r="AV69" s="217"/>
      <c r="AW69" s="217"/>
      <c r="AX69" s="217"/>
      <c r="AY69" s="217"/>
      <c r="AZ69" s="217"/>
      <c r="BA69" s="217"/>
      <c r="BB69" s="217"/>
      <c r="BC69" s="217"/>
      <c r="BD69" s="217"/>
      <c r="BE69" s="217"/>
      <c r="BF69" s="217"/>
      <c r="BG69" s="217"/>
      <c r="BH69" s="217"/>
      <c r="BI69" s="217"/>
      <c r="BJ69" s="217"/>
      <c r="BK69" s="217"/>
      <c r="BL69" s="217"/>
      <c r="BM69" s="220"/>
    </row>
    <row r="70" spans="1:65">
      <c r="A70" s="30"/>
      <c r="B70" s="3" t="s">
        <v>86</v>
      </c>
      <c r="C70" s="29"/>
      <c r="D70" s="13" t="s">
        <v>740</v>
      </c>
      <c r="E70" s="13" t="s">
        <v>740</v>
      </c>
      <c r="F70" s="13" t="s">
        <v>740</v>
      </c>
      <c r="G70" s="13" t="s">
        <v>740</v>
      </c>
      <c r="H70" s="13" t="s">
        <v>740</v>
      </c>
      <c r="I70" s="13" t="s">
        <v>740</v>
      </c>
      <c r="J70" s="13" t="s">
        <v>740</v>
      </c>
      <c r="K70" s="13" t="s">
        <v>740</v>
      </c>
      <c r="L70" s="13" t="s">
        <v>740</v>
      </c>
      <c r="M70" s="13" t="s">
        <v>740</v>
      </c>
      <c r="N70" s="13">
        <v>0</v>
      </c>
      <c r="O70" s="13">
        <v>0.19820624179302299</v>
      </c>
      <c r="P70" s="13" t="s">
        <v>740</v>
      </c>
      <c r="Q70" s="13">
        <v>0.144087631928422</v>
      </c>
      <c r="R70" s="13" t="s">
        <v>740</v>
      </c>
      <c r="S70" s="13" t="s">
        <v>740</v>
      </c>
      <c r="T70" s="13" t="s">
        <v>740</v>
      </c>
      <c r="U70" s="13" t="s">
        <v>740</v>
      </c>
      <c r="V70" s="146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277</v>
      </c>
      <c r="C71" s="29"/>
      <c r="D71" s="13" t="s">
        <v>740</v>
      </c>
      <c r="E71" s="13" t="s">
        <v>740</v>
      </c>
      <c r="F71" s="13" t="s">
        <v>740</v>
      </c>
      <c r="G71" s="13" t="s">
        <v>740</v>
      </c>
      <c r="H71" s="13" t="s">
        <v>740</v>
      </c>
      <c r="I71" s="13" t="s">
        <v>740</v>
      </c>
      <c r="J71" s="13" t="s">
        <v>740</v>
      </c>
      <c r="K71" s="13" t="s">
        <v>740</v>
      </c>
      <c r="L71" s="13" t="s">
        <v>740</v>
      </c>
      <c r="M71" s="13" t="s">
        <v>740</v>
      </c>
      <c r="N71" s="13" t="s">
        <v>740</v>
      </c>
      <c r="O71" s="13" t="s">
        <v>740</v>
      </c>
      <c r="P71" s="13" t="s">
        <v>740</v>
      </c>
      <c r="Q71" s="13" t="s">
        <v>740</v>
      </c>
      <c r="R71" s="13" t="s">
        <v>740</v>
      </c>
      <c r="S71" s="13" t="s">
        <v>740</v>
      </c>
      <c r="T71" s="13" t="s">
        <v>740</v>
      </c>
      <c r="U71" s="13" t="s">
        <v>740</v>
      </c>
      <c r="V71" s="146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278</v>
      </c>
      <c r="C72" s="47"/>
      <c r="D72" s="45" t="s">
        <v>279</v>
      </c>
      <c r="E72" s="45" t="s">
        <v>279</v>
      </c>
      <c r="F72" s="45" t="s">
        <v>279</v>
      </c>
      <c r="G72" s="45" t="s">
        <v>279</v>
      </c>
      <c r="H72" s="45" t="s">
        <v>279</v>
      </c>
      <c r="I72" s="45" t="s">
        <v>279</v>
      </c>
      <c r="J72" s="45" t="s">
        <v>279</v>
      </c>
      <c r="K72" s="45" t="s">
        <v>279</v>
      </c>
      <c r="L72" s="45" t="s">
        <v>279</v>
      </c>
      <c r="M72" s="45" t="s">
        <v>279</v>
      </c>
      <c r="N72" s="45" t="s">
        <v>279</v>
      </c>
      <c r="O72" s="45" t="s">
        <v>279</v>
      </c>
      <c r="P72" s="45" t="s">
        <v>279</v>
      </c>
      <c r="Q72" s="45" t="s">
        <v>279</v>
      </c>
      <c r="R72" s="45" t="s">
        <v>279</v>
      </c>
      <c r="S72" s="45" t="s">
        <v>279</v>
      </c>
      <c r="T72" s="45" t="s">
        <v>279</v>
      </c>
      <c r="U72" s="45" t="s">
        <v>279</v>
      </c>
      <c r="V72" s="146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BM73" s="55"/>
    </row>
    <row r="74" spans="1:65" ht="15">
      <c r="B74" s="8" t="s">
        <v>580</v>
      </c>
      <c r="BM74" s="28" t="s">
        <v>66</v>
      </c>
    </row>
    <row r="75" spans="1:65" ht="15">
      <c r="A75" s="25" t="s">
        <v>10</v>
      </c>
      <c r="B75" s="18" t="s">
        <v>110</v>
      </c>
      <c r="C75" s="15" t="s">
        <v>111</v>
      </c>
      <c r="D75" s="16" t="s">
        <v>237</v>
      </c>
      <c r="E75" s="17" t="s">
        <v>237</v>
      </c>
      <c r="F75" s="17" t="s">
        <v>237</v>
      </c>
      <c r="G75" s="17" t="s">
        <v>237</v>
      </c>
      <c r="H75" s="17" t="s">
        <v>237</v>
      </c>
      <c r="I75" s="17" t="s">
        <v>237</v>
      </c>
      <c r="J75" s="17" t="s">
        <v>237</v>
      </c>
      <c r="K75" s="17" t="s">
        <v>237</v>
      </c>
      <c r="L75" s="17" t="s">
        <v>237</v>
      </c>
      <c r="M75" s="17" t="s">
        <v>237</v>
      </c>
      <c r="N75" s="17" t="s">
        <v>237</v>
      </c>
      <c r="O75" s="17" t="s">
        <v>237</v>
      </c>
      <c r="P75" s="17" t="s">
        <v>237</v>
      </c>
      <c r="Q75" s="17" t="s">
        <v>237</v>
      </c>
      <c r="R75" s="17" t="s">
        <v>237</v>
      </c>
      <c r="S75" s="17" t="s">
        <v>237</v>
      </c>
      <c r="T75" s="17" t="s">
        <v>237</v>
      </c>
      <c r="U75" s="17" t="s">
        <v>237</v>
      </c>
      <c r="V75" s="17" t="s">
        <v>237</v>
      </c>
      <c r="W75" s="17" t="s">
        <v>237</v>
      </c>
      <c r="X75" s="17" t="s">
        <v>237</v>
      </c>
      <c r="Y75" s="17" t="s">
        <v>237</v>
      </c>
      <c r="Z75" s="17" t="s">
        <v>237</v>
      </c>
      <c r="AA75" s="17" t="s">
        <v>237</v>
      </c>
      <c r="AB75" s="146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238</v>
      </c>
      <c r="C76" s="9" t="s">
        <v>238</v>
      </c>
      <c r="D76" s="144" t="s">
        <v>240</v>
      </c>
      <c r="E76" s="145" t="s">
        <v>241</v>
      </c>
      <c r="F76" s="145" t="s">
        <v>242</v>
      </c>
      <c r="G76" s="145" t="s">
        <v>243</v>
      </c>
      <c r="H76" s="145" t="s">
        <v>244</v>
      </c>
      <c r="I76" s="145" t="s">
        <v>245</v>
      </c>
      <c r="J76" s="145" t="s">
        <v>246</v>
      </c>
      <c r="K76" s="145" t="s">
        <v>247</v>
      </c>
      <c r="L76" s="145" t="s">
        <v>248</v>
      </c>
      <c r="M76" s="145" t="s">
        <v>249</v>
      </c>
      <c r="N76" s="145" t="s">
        <v>250</v>
      </c>
      <c r="O76" s="145" t="s">
        <v>251</v>
      </c>
      <c r="P76" s="145" t="s">
        <v>252</v>
      </c>
      <c r="Q76" s="145" t="s">
        <v>253</v>
      </c>
      <c r="R76" s="145" t="s">
        <v>254</v>
      </c>
      <c r="S76" s="145" t="s">
        <v>255</v>
      </c>
      <c r="T76" s="145" t="s">
        <v>256</v>
      </c>
      <c r="U76" s="145" t="s">
        <v>258</v>
      </c>
      <c r="V76" s="145" t="s">
        <v>259</v>
      </c>
      <c r="W76" s="145" t="s">
        <v>260</v>
      </c>
      <c r="X76" s="145" t="s">
        <v>261</v>
      </c>
      <c r="Y76" s="145" t="s">
        <v>262</v>
      </c>
      <c r="Z76" s="145" t="s">
        <v>267</v>
      </c>
      <c r="AA76" s="145" t="s">
        <v>268</v>
      </c>
      <c r="AB76" s="146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306</v>
      </c>
      <c r="E77" s="11" t="s">
        <v>304</v>
      </c>
      <c r="F77" s="11" t="s">
        <v>306</v>
      </c>
      <c r="G77" s="11" t="s">
        <v>306</v>
      </c>
      <c r="H77" s="11" t="s">
        <v>304</v>
      </c>
      <c r="I77" s="11" t="s">
        <v>337</v>
      </c>
      <c r="J77" s="11" t="s">
        <v>306</v>
      </c>
      <c r="K77" s="11" t="s">
        <v>304</v>
      </c>
      <c r="L77" s="11" t="s">
        <v>304</v>
      </c>
      <c r="M77" s="11" t="s">
        <v>304</v>
      </c>
      <c r="N77" s="11" t="s">
        <v>304</v>
      </c>
      <c r="O77" s="11" t="s">
        <v>304</v>
      </c>
      <c r="P77" s="11" t="s">
        <v>304</v>
      </c>
      <c r="Q77" s="11" t="s">
        <v>304</v>
      </c>
      <c r="R77" s="11" t="s">
        <v>306</v>
      </c>
      <c r="S77" s="11" t="s">
        <v>306</v>
      </c>
      <c r="T77" s="11" t="s">
        <v>337</v>
      </c>
      <c r="U77" s="11" t="s">
        <v>304</v>
      </c>
      <c r="V77" s="11" t="s">
        <v>337</v>
      </c>
      <c r="W77" s="11" t="s">
        <v>306</v>
      </c>
      <c r="X77" s="11" t="s">
        <v>304</v>
      </c>
      <c r="Y77" s="11" t="s">
        <v>337</v>
      </c>
      <c r="Z77" s="11" t="s">
        <v>306</v>
      </c>
      <c r="AA77" s="11" t="s">
        <v>337</v>
      </c>
      <c r="AB77" s="146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9"/>
      <c r="C78" s="9"/>
      <c r="D78" s="26" t="s">
        <v>338</v>
      </c>
      <c r="E78" s="26" t="s">
        <v>339</v>
      </c>
      <c r="F78" s="26" t="s">
        <v>340</v>
      </c>
      <c r="G78" s="26" t="s">
        <v>340</v>
      </c>
      <c r="H78" s="26" t="s">
        <v>117</v>
      </c>
      <c r="I78" s="26" t="s">
        <v>338</v>
      </c>
      <c r="J78" s="26" t="s">
        <v>339</v>
      </c>
      <c r="K78" s="26" t="s">
        <v>339</v>
      </c>
      <c r="L78" s="26" t="s">
        <v>340</v>
      </c>
      <c r="M78" s="26" t="s">
        <v>339</v>
      </c>
      <c r="N78" s="26" t="s">
        <v>339</v>
      </c>
      <c r="O78" s="26" t="s">
        <v>307</v>
      </c>
      <c r="P78" s="26" t="s">
        <v>339</v>
      </c>
      <c r="Q78" s="26" t="s">
        <v>341</v>
      </c>
      <c r="R78" s="26" t="s">
        <v>338</v>
      </c>
      <c r="S78" s="26" t="s">
        <v>339</v>
      </c>
      <c r="T78" s="26" t="s">
        <v>338</v>
      </c>
      <c r="U78" s="26" t="s">
        <v>339</v>
      </c>
      <c r="V78" s="26" t="s">
        <v>339</v>
      </c>
      <c r="W78" s="26" t="s">
        <v>338</v>
      </c>
      <c r="X78" s="26" t="s">
        <v>341</v>
      </c>
      <c r="Y78" s="26" t="s">
        <v>339</v>
      </c>
      <c r="Z78" s="26" t="s">
        <v>339</v>
      </c>
      <c r="AA78" s="26" t="s">
        <v>341</v>
      </c>
      <c r="AB78" s="146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0</v>
      </c>
    </row>
    <row r="79" spans="1:65">
      <c r="A79" s="30"/>
      <c r="B79" s="18">
        <v>1</v>
      </c>
      <c r="C79" s="14">
        <v>1</v>
      </c>
      <c r="D79" s="205">
        <v>190</v>
      </c>
      <c r="E79" s="205">
        <v>190</v>
      </c>
      <c r="F79" s="205">
        <v>217</v>
      </c>
      <c r="G79" s="205">
        <v>203.67675258869539</v>
      </c>
      <c r="H79" s="205">
        <v>202</v>
      </c>
      <c r="I79" s="205">
        <v>186</v>
      </c>
      <c r="J79" s="205">
        <v>191</v>
      </c>
      <c r="K79" s="205">
        <v>190</v>
      </c>
      <c r="L79" s="205">
        <v>207</v>
      </c>
      <c r="M79" s="205">
        <v>200</v>
      </c>
      <c r="N79" s="205">
        <v>200</v>
      </c>
      <c r="O79" s="205">
        <v>187.2</v>
      </c>
      <c r="P79" s="205">
        <v>213.1</v>
      </c>
      <c r="Q79" s="205">
        <v>201</v>
      </c>
      <c r="R79" s="205">
        <v>198</v>
      </c>
      <c r="S79" s="206">
        <v>181</v>
      </c>
      <c r="T79" s="206">
        <v>161.32009831649799</v>
      </c>
      <c r="U79" s="205">
        <v>190</v>
      </c>
      <c r="V79" s="205">
        <v>190</v>
      </c>
      <c r="W79" s="205">
        <v>193</v>
      </c>
      <c r="X79" s="205">
        <v>197.81877268187</v>
      </c>
      <c r="Y79" s="205">
        <v>219.85599999999999</v>
      </c>
      <c r="Z79" s="205">
        <v>199</v>
      </c>
      <c r="AA79" s="205">
        <v>208.023</v>
      </c>
      <c r="AB79" s="207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  <c r="AM79" s="208"/>
      <c r="AN79" s="208"/>
      <c r="AO79" s="208"/>
      <c r="AP79" s="208"/>
      <c r="AQ79" s="208"/>
      <c r="AR79" s="208"/>
      <c r="AS79" s="208"/>
      <c r="AT79" s="208"/>
      <c r="AU79" s="208"/>
      <c r="AV79" s="208"/>
      <c r="AW79" s="208"/>
      <c r="AX79" s="208"/>
      <c r="AY79" s="208"/>
      <c r="AZ79" s="208"/>
      <c r="BA79" s="208"/>
      <c r="BB79" s="208"/>
      <c r="BC79" s="208"/>
      <c r="BD79" s="208"/>
      <c r="BE79" s="208"/>
      <c r="BF79" s="208"/>
      <c r="BG79" s="208"/>
      <c r="BH79" s="208"/>
      <c r="BI79" s="208"/>
      <c r="BJ79" s="208"/>
      <c r="BK79" s="208"/>
      <c r="BL79" s="208"/>
      <c r="BM79" s="209">
        <v>1</v>
      </c>
    </row>
    <row r="80" spans="1:65">
      <c r="A80" s="30"/>
      <c r="B80" s="19">
        <v>1</v>
      </c>
      <c r="C80" s="9">
        <v>2</v>
      </c>
      <c r="D80" s="211">
        <v>188</v>
      </c>
      <c r="E80" s="211">
        <v>190</v>
      </c>
      <c r="F80" s="211">
        <v>218</v>
      </c>
      <c r="G80" s="211">
        <v>206.38593113272668</v>
      </c>
      <c r="H80" s="211">
        <v>200</v>
      </c>
      <c r="I80" s="211">
        <v>189</v>
      </c>
      <c r="J80" s="211">
        <v>194</v>
      </c>
      <c r="K80" s="211">
        <v>190</v>
      </c>
      <c r="L80" s="211">
        <v>202</v>
      </c>
      <c r="M80" s="211">
        <v>200</v>
      </c>
      <c r="N80" s="211">
        <v>200</v>
      </c>
      <c r="O80" s="211">
        <v>193.3</v>
      </c>
      <c r="P80" s="211">
        <v>199.2</v>
      </c>
      <c r="Q80" s="211">
        <v>202</v>
      </c>
      <c r="R80" s="211">
        <v>200</v>
      </c>
      <c r="S80" s="212">
        <v>98</v>
      </c>
      <c r="T80" s="212">
        <v>161.17772906846241</v>
      </c>
      <c r="U80" s="211">
        <v>190</v>
      </c>
      <c r="V80" s="211">
        <v>186</v>
      </c>
      <c r="W80" s="211">
        <v>196</v>
      </c>
      <c r="X80" s="211">
        <v>197.18774277509522</v>
      </c>
      <c r="Y80" s="211">
        <v>218.97499999999999</v>
      </c>
      <c r="Z80" s="211">
        <v>205</v>
      </c>
      <c r="AA80" s="211">
        <v>216.20400000000001</v>
      </c>
      <c r="AB80" s="207"/>
      <c r="AC80" s="208"/>
      <c r="AD80" s="208"/>
      <c r="AE80" s="208"/>
      <c r="AF80" s="208"/>
      <c r="AG80" s="208"/>
      <c r="AH80" s="208"/>
      <c r="AI80" s="208"/>
      <c r="AJ80" s="208"/>
      <c r="AK80" s="208"/>
      <c r="AL80" s="208"/>
      <c r="AM80" s="208"/>
      <c r="AN80" s="208"/>
      <c r="AO80" s="208"/>
      <c r="AP80" s="208"/>
      <c r="AQ80" s="208"/>
      <c r="AR80" s="208"/>
      <c r="AS80" s="208"/>
      <c r="AT80" s="208"/>
      <c r="AU80" s="208"/>
      <c r="AV80" s="208"/>
      <c r="AW80" s="208"/>
      <c r="AX80" s="208"/>
      <c r="AY80" s="208"/>
      <c r="AZ80" s="208"/>
      <c r="BA80" s="208"/>
      <c r="BB80" s="208"/>
      <c r="BC80" s="208"/>
      <c r="BD80" s="208"/>
      <c r="BE80" s="208"/>
      <c r="BF80" s="208"/>
      <c r="BG80" s="208"/>
      <c r="BH80" s="208"/>
      <c r="BI80" s="208"/>
      <c r="BJ80" s="208"/>
      <c r="BK80" s="208"/>
      <c r="BL80" s="208"/>
      <c r="BM80" s="209">
        <v>22</v>
      </c>
    </row>
    <row r="81" spans="1:65">
      <c r="A81" s="30"/>
      <c r="B81" s="19">
        <v>1</v>
      </c>
      <c r="C81" s="9">
        <v>3</v>
      </c>
      <c r="D81" s="211">
        <v>188</v>
      </c>
      <c r="E81" s="211">
        <v>190</v>
      </c>
      <c r="F81" s="211">
        <v>216</v>
      </c>
      <c r="G81" s="211">
        <v>206.92707383262999</v>
      </c>
      <c r="H81" s="211">
        <v>202</v>
      </c>
      <c r="I81" s="211">
        <v>188</v>
      </c>
      <c r="J81" s="211">
        <v>191</v>
      </c>
      <c r="K81" s="211">
        <v>190</v>
      </c>
      <c r="L81" s="211">
        <v>205</v>
      </c>
      <c r="M81" s="211">
        <v>190</v>
      </c>
      <c r="N81" s="211">
        <v>200</v>
      </c>
      <c r="O81" s="211">
        <v>189</v>
      </c>
      <c r="P81" s="211">
        <v>216.7</v>
      </c>
      <c r="Q81" s="211">
        <v>201</v>
      </c>
      <c r="R81" s="211">
        <v>206</v>
      </c>
      <c r="S81" s="212">
        <v>92</v>
      </c>
      <c r="T81" s="212">
        <v>161.89409113355799</v>
      </c>
      <c r="U81" s="211">
        <v>190</v>
      </c>
      <c r="V81" s="211">
        <v>191</v>
      </c>
      <c r="W81" s="211">
        <v>197</v>
      </c>
      <c r="X81" s="211">
        <v>197.15140592143803</v>
      </c>
      <c r="Y81" s="211">
        <v>220.21</v>
      </c>
      <c r="Z81" s="211">
        <v>199</v>
      </c>
      <c r="AA81" s="211">
        <v>198.357</v>
      </c>
      <c r="AB81" s="207"/>
      <c r="AC81" s="208"/>
      <c r="AD81" s="208"/>
      <c r="AE81" s="208"/>
      <c r="AF81" s="208"/>
      <c r="AG81" s="208"/>
      <c r="AH81" s="208"/>
      <c r="AI81" s="208"/>
      <c r="AJ81" s="208"/>
      <c r="AK81" s="208"/>
      <c r="AL81" s="208"/>
      <c r="AM81" s="208"/>
      <c r="AN81" s="208"/>
      <c r="AO81" s="208"/>
      <c r="AP81" s="208"/>
      <c r="AQ81" s="208"/>
      <c r="AR81" s="208"/>
      <c r="AS81" s="208"/>
      <c r="AT81" s="208"/>
      <c r="AU81" s="208"/>
      <c r="AV81" s="208"/>
      <c r="AW81" s="208"/>
      <c r="AX81" s="208"/>
      <c r="AY81" s="208"/>
      <c r="AZ81" s="208"/>
      <c r="BA81" s="208"/>
      <c r="BB81" s="208"/>
      <c r="BC81" s="208"/>
      <c r="BD81" s="208"/>
      <c r="BE81" s="208"/>
      <c r="BF81" s="208"/>
      <c r="BG81" s="208"/>
      <c r="BH81" s="208"/>
      <c r="BI81" s="208"/>
      <c r="BJ81" s="208"/>
      <c r="BK81" s="208"/>
      <c r="BL81" s="208"/>
      <c r="BM81" s="209">
        <v>16</v>
      </c>
    </row>
    <row r="82" spans="1:65">
      <c r="A82" s="30"/>
      <c r="B82" s="19">
        <v>1</v>
      </c>
      <c r="C82" s="9">
        <v>4</v>
      </c>
      <c r="D82" s="211">
        <v>188</v>
      </c>
      <c r="E82" s="211">
        <v>190</v>
      </c>
      <c r="F82" s="211">
        <v>216</v>
      </c>
      <c r="G82" s="211">
        <v>202.89129075264086</v>
      </c>
      <c r="H82" s="211">
        <v>200</v>
      </c>
      <c r="I82" s="211">
        <v>187</v>
      </c>
      <c r="J82" s="211">
        <v>185</v>
      </c>
      <c r="K82" s="211">
        <v>200</v>
      </c>
      <c r="L82" s="211">
        <v>201</v>
      </c>
      <c r="M82" s="211">
        <v>200</v>
      </c>
      <c r="N82" s="211">
        <v>200</v>
      </c>
      <c r="O82" s="211">
        <v>188.1</v>
      </c>
      <c r="P82" s="211">
        <v>216.4</v>
      </c>
      <c r="Q82" s="211">
        <v>210</v>
      </c>
      <c r="R82" s="211">
        <v>203</v>
      </c>
      <c r="S82" s="212">
        <v>125</v>
      </c>
      <c r="T82" s="212">
        <v>161.11106026936</v>
      </c>
      <c r="U82" s="211">
        <v>190</v>
      </c>
      <c r="V82" s="211">
        <v>190</v>
      </c>
      <c r="W82" s="211">
        <v>194</v>
      </c>
      <c r="X82" s="211">
        <v>195.74781743068613</v>
      </c>
      <c r="Y82" s="211">
        <v>222.85</v>
      </c>
      <c r="Z82" s="211">
        <v>205</v>
      </c>
      <c r="AA82" s="211">
        <v>209.39699999999999</v>
      </c>
      <c r="AB82" s="207"/>
      <c r="AC82" s="208"/>
      <c r="AD82" s="208"/>
      <c r="AE82" s="208"/>
      <c r="AF82" s="208"/>
      <c r="AG82" s="208"/>
      <c r="AH82" s="208"/>
      <c r="AI82" s="208"/>
      <c r="AJ82" s="208"/>
      <c r="AK82" s="208"/>
      <c r="AL82" s="208"/>
      <c r="AM82" s="208"/>
      <c r="AN82" s="208"/>
      <c r="AO82" s="208"/>
      <c r="AP82" s="208"/>
      <c r="AQ82" s="208"/>
      <c r="AR82" s="208"/>
      <c r="AS82" s="208"/>
      <c r="AT82" s="208"/>
      <c r="AU82" s="208"/>
      <c r="AV82" s="208"/>
      <c r="AW82" s="208"/>
      <c r="AX82" s="208"/>
      <c r="AY82" s="208"/>
      <c r="AZ82" s="208"/>
      <c r="BA82" s="208"/>
      <c r="BB82" s="208"/>
      <c r="BC82" s="208"/>
      <c r="BD82" s="208"/>
      <c r="BE82" s="208"/>
      <c r="BF82" s="208"/>
      <c r="BG82" s="208"/>
      <c r="BH82" s="208"/>
      <c r="BI82" s="208"/>
      <c r="BJ82" s="208"/>
      <c r="BK82" s="208"/>
      <c r="BL82" s="208"/>
      <c r="BM82" s="209">
        <v>198.63195074651648</v>
      </c>
    </row>
    <row r="83" spans="1:65">
      <c r="A83" s="30"/>
      <c r="B83" s="19">
        <v>1</v>
      </c>
      <c r="C83" s="9">
        <v>5</v>
      </c>
      <c r="D83" s="211">
        <v>194</v>
      </c>
      <c r="E83" s="211">
        <v>190</v>
      </c>
      <c r="F83" s="211">
        <v>223</v>
      </c>
      <c r="G83" s="211">
        <v>203.78633672877729</v>
      </c>
      <c r="H83" s="211">
        <v>198</v>
      </c>
      <c r="I83" s="211">
        <v>186</v>
      </c>
      <c r="J83" s="211">
        <v>183</v>
      </c>
      <c r="K83" s="211">
        <v>190</v>
      </c>
      <c r="L83" s="211">
        <v>203</v>
      </c>
      <c r="M83" s="211">
        <v>190</v>
      </c>
      <c r="N83" s="211">
        <v>200</v>
      </c>
      <c r="O83" s="211">
        <v>182.1</v>
      </c>
      <c r="P83" s="211">
        <v>212.2</v>
      </c>
      <c r="Q83" s="211">
        <v>210</v>
      </c>
      <c r="R83" s="211">
        <v>206</v>
      </c>
      <c r="S83" s="212">
        <v>182</v>
      </c>
      <c r="T83" s="212">
        <v>160.741589674523</v>
      </c>
      <c r="U83" s="211">
        <v>190</v>
      </c>
      <c r="V83" s="211">
        <v>185</v>
      </c>
      <c r="W83" s="211">
        <v>186</v>
      </c>
      <c r="X83" s="211">
        <v>197.1444233584472</v>
      </c>
      <c r="Y83" s="211">
        <v>223.45</v>
      </c>
      <c r="Z83" s="211">
        <v>200</v>
      </c>
      <c r="AA83" s="211">
        <v>205.32300000000001</v>
      </c>
      <c r="AB83" s="207"/>
      <c r="AC83" s="208"/>
      <c r="AD83" s="208"/>
      <c r="AE83" s="208"/>
      <c r="AF83" s="208"/>
      <c r="AG83" s="208"/>
      <c r="AH83" s="208"/>
      <c r="AI83" s="208"/>
      <c r="AJ83" s="208"/>
      <c r="AK83" s="208"/>
      <c r="AL83" s="208"/>
      <c r="AM83" s="208"/>
      <c r="AN83" s="208"/>
      <c r="AO83" s="208"/>
      <c r="AP83" s="208"/>
      <c r="AQ83" s="208"/>
      <c r="AR83" s="208"/>
      <c r="AS83" s="208"/>
      <c r="AT83" s="208"/>
      <c r="AU83" s="208"/>
      <c r="AV83" s="208"/>
      <c r="AW83" s="208"/>
      <c r="AX83" s="208"/>
      <c r="AY83" s="208"/>
      <c r="AZ83" s="208"/>
      <c r="BA83" s="208"/>
      <c r="BB83" s="208"/>
      <c r="BC83" s="208"/>
      <c r="BD83" s="208"/>
      <c r="BE83" s="208"/>
      <c r="BF83" s="208"/>
      <c r="BG83" s="208"/>
      <c r="BH83" s="208"/>
      <c r="BI83" s="208"/>
      <c r="BJ83" s="208"/>
      <c r="BK83" s="208"/>
      <c r="BL83" s="208"/>
      <c r="BM83" s="209">
        <v>78</v>
      </c>
    </row>
    <row r="84" spans="1:65">
      <c r="A84" s="30"/>
      <c r="B84" s="19">
        <v>1</v>
      </c>
      <c r="C84" s="9">
        <v>6</v>
      </c>
      <c r="D84" s="211">
        <v>190</v>
      </c>
      <c r="E84" s="211">
        <v>190</v>
      </c>
      <c r="F84" s="211">
        <v>220</v>
      </c>
      <c r="G84" s="211">
        <v>203.68269595272747</v>
      </c>
      <c r="H84" s="210">
        <v>185</v>
      </c>
      <c r="I84" s="211">
        <v>190</v>
      </c>
      <c r="J84" s="211">
        <v>185</v>
      </c>
      <c r="K84" s="211">
        <v>190</v>
      </c>
      <c r="L84" s="211">
        <v>201</v>
      </c>
      <c r="M84" s="211">
        <v>190</v>
      </c>
      <c r="N84" s="211">
        <v>190</v>
      </c>
      <c r="O84" s="211">
        <v>186.2</v>
      </c>
      <c r="P84" s="211">
        <v>206.7</v>
      </c>
      <c r="Q84" s="211">
        <v>203</v>
      </c>
      <c r="R84" s="211">
        <v>203</v>
      </c>
      <c r="S84" s="212">
        <v>181</v>
      </c>
      <c r="T84" s="212">
        <v>161.72488608305301</v>
      </c>
      <c r="U84" s="211">
        <v>190</v>
      </c>
      <c r="V84" s="211">
        <v>188</v>
      </c>
      <c r="W84" s="211">
        <v>193</v>
      </c>
      <c r="X84" s="211">
        <v>199.78985538443939</v>
      </c>
      <c r="Y84" s="211">
        <v>218.97540000000001</v>
      </c>
      <c r="Z84" s="211">
        <v>199</v>
      </c>
      <c r="AA84" s="211">
        <v>202.00700000000001</v>
      </c>
      <c r="AB84" s="207"/>
      <c r="AC84" s="208"/>
      <c r="AD84" s="208"/>
      <c r="AE84" s="208"/>
      <c r="AF84" s="208"/>
      <c r="AG84" s="208"/>
      <c r="AH84" s="208"/>
      <c r="AI84" s="208"/>
      <c r="AJ84" s="208"/>
      <c r="AK84" s="208"/>
      <c r="AL84" s="208"/>
      <c r="AM84" s="208"/>
      <c r="AN84" s="208"/>
      <c r="AO84" s="208"/>
      <c r="AP84" s="208"/>
      <c r="AQ84" s="208"/>
      <c r="AR84" s="208"/>
      <c r="AS84" s="208"/>
      <c r="AT84" s="208"/>
      <c r="AU84" s="208"/>
      <c r="AV84" s="208"/>
      <c r="AW84" s="208"/>
      <c r="AX84" s="208"/>
      <c r="AY84" s="208"/>
      <c r="AZ84" s="208"/>
      <c r="BA84" s="208"/>
      <c r="BB84" s="208"/>
      <c r="BC84" s="208"/>
      <c r="BD84" s="208"/>
      <c r="BE84" s="208"/>
      <c r="BF84" s="208"/>
      <c r="BG84" s="208"/>
      <c r="BH84" s="208"/>
      <c r="BI84" s="208"/>
      <c r="BJ84" s="208"/>
      <c r="BK84" s="208"/>
      <c r="BL84" s="208"/>
      <c r="BM84" s="213"/>
    </row>
    <row r="85" spans="1:65">
      <c r="A85" s="30"/>
      <c r="B85" s="20" t="s">
        <v>274</v>
      </c>
      <c r="C85" s="12"/>
      <c r="D85" s="214">
        <v>189.66666666666666</v>
      </c>
      <c r="E85" s="214">
        <v>190</v>
      </c>
      <c r="F85" s="214">
        <v>218.33333333333334</v>
      </c>
      <c r="G85" s="214">
        <v>204.55834683136629</v>
      </c>
      <c r="H85" s="214">
        <v>197.83333333333334</v>
      </c>
      <c r="I85" s="214">
        <v>187.66666666666666</v>
      </c>
      <c r="J85" s="214">
        <v>188.16666666666666</v>
      </c>
      <c r="K85" s="214">
        <v>191.66666666666666</v>
      </c>
      <c r="L85" s="214">
        <v>203.16666666666666</v>
      </c>
      <c r="M85" s="214">
        <v>195</v>
      </c>
      <c r="N85" s="214">
        <v>198.33333333333334</v>
      </c>
      <c r="O85" s="214">
        <v>187.65</v>
      </c>
      <c r="P85" s="214">
        <v>210.71666666666667</v>
      </c>
      <c r="Q85" s="214">
        <v>204.5</v>
      </c>
      <c r="R85" s="214">
        <v>202.66666666666666</v>
      </c>
      <c r="S85" s="214">
        <v>143.16666666666666</v>
      </c>
      <c r="T85" s="214">
        <v>161.3282424242424</v>
      </c>
      <c r="U85" s="214">
        <v>190</v>
      </c>
      <c r="V85" s="214">
        <v>188.33333333333334</v>
      </c>
      <c r="W85" s="214">
        <v>193.16666666666666</v>
      </c>
      <c r="X85" s="214">
        <v>197.47333625866267</v>
      </c>
      <c r="Y85" s="214">
        <v>220.71940000000004</v>
      </c>
      <c r="Z85" s="214">
        <v>201.16666666666666</v>
      </c>
      <c r="AA85" s="214">
        <v>206.55183333333335</v>
      </c>
      <c r="AB85" s="207"/>
      <c r="AC85" s="208"/>
      <c r="AD85" s="208"/>
      <c r="AE85" s="208"/>
      <c r="AF85" s="208"/>
      <c r="AG85" s="208"/>
      <c r="AH85" s="208"/>
      <c r="AI85" s="208"/>
      <c r="AJ85" s="208"/>
      <c r="AK85" s="208"/>
      <c r="AL85" s="208"/>
      <c r="AM85" s="208"/>
      <c r="AN85" s="208"/>
      <c r="AO85" s="208"/>
      <c r="AP85" s="208"/>
      <c r="AQ85" s="208"/>
      <c r="AR85" s="208"/>
      <c r="AS85" s="208"/>
      <c r="AT85" s="208"/>
      <c r="AU85" s="208"/>
      <c r="AV85" s="208"/>
      <c r="AW85" s="208"/>
      <c r="AX85" s="208"/>
      <c r="AY85" s="208"/>
      <c r="AZ85" s="208"/>
      <c r="BA85" s="208"/>
      <c r="BB85" s="208"/>
      <c r="BC85" s="208"/>
      <c r="BD85" s="208"/>
      <c r="BE85" s="208"/>
      <c r="BF85" s="208"/>
      <c r="BG85" s="208"/>
      <c r="BH85" s="208"/>
      <c r="BI85" s="208"/>
      <c r="BJ85" s="208"/>
      <c r="BK85" s="208"/>
      <c r="BL85" s="208"/>
      <c r="BM85" s="213"/>
    </row>
    <row r="86" spans="1:65">
      <c r="A86" s="30"/>
      <c r="B86" s="3" t="s">
        <v>275</v>
      </c>
      <c r="C86" s="29"/>
      <c r="D86" s="211">
        <v>189</v>
      </c>
      <c r="E86" s="211">
        <v>190</v>
      </c>
      <c r="F86" s="211">
        <v>217.5</v>
      </c>
      <c r="G86" s="211">
        <v>203.73451634075238</v>
      </c>
      <c r="H86" s="211">
        <v>200</v>
      </c>
      <c r="I86" s="211">
        <v>187.5</v>
      </c>
      <c r="J86" s="211">
        <v>188</v>
      </c>
      <c r="K86" s="211">
        <v>190</v>
      </c>
      <c r="L86" s="211">
        <v>202.5</v>
      </c>
      <c r="M86" s="211">
        <v>195</v>
      </c>
      <c r="N86" s="211">
        <v>200</v>
      </c>
      <c r="O86" s="211">
        <v>187.64999999999998</v>
      </c>
      <c r="P86" s="211">
        <v>212.64999999999998</v>
      </c>
      <c r="Q86" s="211">
        <v>202.5</v>
      </c>
      <c r="R86" s="211">
        <v>203</v>
      </c>
      <c r="S86" s="211">
        <v>153</v>
      </c>
      <c r="T86" s="211">
        <v>161.24891369248019</v>
      </c>
      <c r="U86" s="211">
        <v>190</v>
      </c>
      <c r="V86" s="211">
        <v>189</v>
      </c>
      <c r="W86" s="211">
        <v>193.5</v>
      </c>
      <c r="X86" s="211">
        <v>197.16957434826662</v>
      </c>
      <c r="Y86" s="211">
        <v>220.03300000000002</v>
      </c>
      <c r="Z86" s="211">
        <v>199.5</v>
      </c>
      <c r="AA86" s="211">
        <v>206.673</v>
      </c>
      <c r="AB86" s="207"/>
      <c r="AC86" s="208"/>
      <c r="AD86" s="208"/>
      <c r="AE86" s="208"/>
      <c r="AF86" s="208"/>
      <c r="AG86" s="208"/>
      <c r="AH86" s="208"/>
      <c r="AI86" s="208"/>
      <c r="AJ86" s="208"/>
      <c r="AK86" s="208"/>
      <c r="AL86" s="208"/>
      <c r="AM86" s="208"/>
      <c r="AN86" s="208"/>
      <c r="AO86" s="208"/>
      <c r="AP86" s="208"/>
      <c r="AQ86" s="208"/>
      <c r="AR86" s="208"/>
      <c r="AS86" s="208"/>
      <c r="AT86" s="208"/>
      <c r="AU86" s="208"/>
      <c r="AV86" s="208"/>
      <c r="AW86" s="208"/>
      <c r="AX86" s="208"/>
      <c r="AY86" s="208"/>
      <c r="AZ86" s="208"/>
      <c r="BA86" s="208"/>
      <c r="BB86" s="208"/>
      <c r="BC86" s="208"/>
      <c r="BD86" s="208"/>
      <c r="BE86" s="208"/>
      <c r="BF86" s="208"/>
      <c r="BG86" s="208"/>
      <c r="BH86" s="208"/>
      <c r="BI86" s="208"/>
      <c r="BJ86" s="208"/>
      <c r="BK86" s="208"/>
      <c r="BL86" s="208"/>
      <c r="BM86" s="213"/>
    </row>
    <row r="87" spans="1:65">
      <c r="A87" s="30"/>
      <c r="B87" s="3" t="s">
        <v>276</v>
      </c>
      <c r="C87" s="29"/>
      <c r="D87" s="211">
        <v>2.3380903889000244</v>
      </c>
      <c r="E87" s="211">
        <v>0</v>
      </c>
      <c r="F87" s="211">
        <v>2.7325202042558927</v>
      </c>
      <c r="G87" s="211">
        <v>1.665531772328644</v>
      </c>
      <c r="H87" s="211">
        <v>6.4627135683601722</v>
      </c>
      <c r="I87" s="211">
        <v>1.6329931618554521</v>
      </c>
      <c r="J87" s="211">
        <v>4.4007575105505037</v>
      </c>
      <c r="K87" s="211">
        <v>4.0824829046386295</v>
      </c>
      <c r="L87" s="211">
        <v>2.4013884872437168</v>
      </c>
      <c r="M87" s="211">
        <v>5.4772255750516612</v>
      </c>
      <c r="N87" s="211">
        <v>4.0824829046386295</v>
      </c>
      <c r="O87" s="211">
        <v>3.6621032208281683</v>
      </c>
      <c r="P87" s="211">
        <v>6.7044512576844575</v>
      </c>
      <c r="Q87" s="211">
        <v>4.3243496620879309</v>
      </c>
      <c r="R87" s="211">
        <v>3.2041639575194441</v>
      </c>
      <c r="S87" s="211">
        <v>43.263918762251137</v>
      </c>
      <c r="T87" s="211">
        <v>0.42227031338245719</v>
      </c>
      <c r="U87" s="211">
        <v>0</v>
      </c>
      <c r="V87" s="211">
        <v>2.4221202832779936</v>
      </c>
      <c r="W87" s="211">
        <v>3.8686776379877745</v>
      </c>
      <c r="X87" s="211">
        <v>1.3233585216470316</v>
      </c>
      <c r="Y87" s="211">
        <v>1.9537168679212404</v>
      </c>
      <c r="Z87" s="211">
        <v>2.9944392908634274</v>
      </c>
      <c r="AA87" s="211">
        <v>6.2087754160274367</v>
      </c>
      <c r="AB87" s="207"/>
      <c r="AC87" s="208"/>
      <c r="AD87" s="208"/>
      <c r="AE87" s="208"/>
      <c r="AF87" s="208"/>
      <c r="AG87" s="208"/>
      <c r="AH87" s="208"/>
      <c r="AI87" s="208"/>
      <c r="AJ87" s="208"/>
      <c r="AK87" s="208"/>
      <c r="AL87" s="208"/>
      <c r="AM87" s="208"/>
      <c r="AN87" s="208"/>
      <c r="AO87" s="208"/>
      <c r="AP87" s="208"/>
      <c r="AQ87" s="208"/>
      <c r="AR87" s="208"/>
      <c r="AS87" s="208"/>
      <c r="AT87" s="208"/>
      <c r="AU87" s="208"/>
      <c r="AV87" s="208"/>
      <c r="AW87" s="208"/>
      <c r="AX87" s="208"/>
      <c r="AY87" s="208"/>
      <c r="AZ87" s="208"/>
      <c r="BA87" s="208"/>
      <c r="BB87" s="208"/>
      <c r="BC87" s="208"/>
      <c r="BD87" s="208"/>
      <c r="BE87" s="208"/>
      <c r="BF87" s="208"/>
      <c r="BG87" s="208"/>
      <c r="BH87" s="208"/>
      <c r="BI87" s="208"/>
      <c r="BJ87" s="208"/>
      <c r="BK87" s="208"/>
      <c r="BL87" s="208"/>
      <c r="BM87" s="213"/>
    </row>
    <row r="88" spans="1:65">
      <c r="A88" s="30"/>
      <c r="B88" s="3" t="s">
        <v>86</v>
      </c>
      <c r="C88" s="29"/>
      <c r="D88" s="13">
        <v>1.2327365846573065E-2</v>
      </c>
      <c r="E88" s="13">
        <v>0</v>
      </c>
      <c r="F88" s="13">
        <v>1.2515359714149127E-2</v>
      </c>
      <c r="G88" s="13">
        <v>8.1420865886331888E-3</v>
      </c>
      <c r="H88" s="13">
        <v>3.2667465383454955E-2</v>
      </c>
      <c r="I88" s="13">
        <v>8.7015621413256781E-3</v>
      </c>
      <c r="J88" s="13">
        <v>2.3387550986096566E-2</v>
      </c>
      <c r="K88" s="13">
        <v>2.1299910806810242E-2</v>
      </c>
      <c r="L88" s="13">
        <v>1.1819795671421085E-2</v>
      </c>
      <c r="M88" s="13">
        <v>2.8088336282316211E-2</v>
      </c>
      <c r="N88" s="13">
        <v>2.058394741834603E-2</v>
      </c>
      <c r="O88" s="13">
        <v>1.9515604693995034E-2</v>
      </c>
      <c r="P88" s="13">
        <v>3.1817375263866757E-2</v>
      </c>
      <c r="Q88" s="13">
        <v>2.1145964117789393E-2</v>
      </c>
      <c r="R88" s="13">
        <v>1.5810019527234098E-2</v>
      </c>
      <c r="S88" s="13">
        <v>0.30219268052794745</v>
      </c>
      <c r="T88" s="13">
        <v>2.6174605700595151E-3</v>
      </c>
      <c r="U88" s="13">
        <v>0</v>
      </c>
      <c r="V88" s="13">
        <v>1.2860815663422974E-2</v>
      </c>
      <c r="W88" s="13">
        <v>2.0027666805803836E-2</v>
      </c>
      <c r="X88" s="13">
        <v>6.7014542151332046E-3</v>
      </c>
      <c r="Y88" s="13">
        <v>8.8515865298711398E-3</v>
      </c>
      <c r="Z88" s="13">
        <v>1.4885365157564678E-2</v>
      </c>
      <c r="AA88" s="13">
        <v>3.0059163919439604E-2</v>
      </c>
      <c r="AB88" s="146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277</v>
      </c>
      <c r="C89" s="29"/>
      <c r="D89" s="13">
        <v>-4.5135155981480768E-2</v>
      </c>
      <c r="E89" s="13">
        <v>-4.3457010385666073E-2</v>
      </c>
      <c r="F89" s="13">
        <v>9.9185365258576796E-2</v>
      </c>
      <c r="G89" s="13">
        <v>2.9836066466531141E-2</v>
      </c>
      <c r="H89" s="13">
        <v>-4.020588884022458E-3</v>
      </c>
      <c r="I89" s="13">
        <v>-5.5204029556368495E-2</v>
      </c>
      <c r="J89" s="13">
        <v>-5.2686811162646507E-2</v>
      </c>
      <c r="K89" s="13">
        <v>-3.5066282406593041E-2</v>
      </c>
      <c r="L89" s="13">
        <v>2.2829740649011443E-2</v>
      </c>
      <c r="M89" s="13">
        <v>-1.8284826448446756E-2</v>
      </c>
      <c r="N89" s="13">
        <v>-1.5033704903004708E-3</v>
      </c>
      <c r="O89" s="13">
        <v>-5.5287936836159179E-2</v>
      </c>
      <c r="P89" s="13">
        <v>6.0839738394212528E-2</v>
      </c>
      <c r="Q89" s="13">
        <v>2.9542323032270001E-2</v>
      </c>
      <c r="R89" s="13">
        <v>2.0312522255289567E-2</v>
      </c>
      <c r="S89" s="13">
        <v>-0.27923646659762036</v>
      </c>
      <c r="T89" s="13">
        <v>-0.18780316148573239</v>
      </c>
      <c r="U89" s="13">
        <v>-4.3457010385666073E-2</v>
      </c>
      <c r="V89" s="13">
        <v>-5.1847738364739104E-2</v>
      </c>
      <c r="W89" s="13">
        <v>-2.7514627225427191E-2</v>
      </c>
      <c r="X89" s="13">
        <v>-5.8329714001166266E-3</v>
      </c>
      <c r="Y89" s="13">
        <v>0.11119786706253709</v>
      </c>
      <c r="Z89" s="13">
        <v>1.2760867074123716E-2</v>
      </c>
      <c r="AA89" s="13">
        <v>3.9872148247307004E-2</v>
      </c>
      <c r="AB89" s="146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278</v>
      </c>
      <c r="C90" s="47"/>
      <c r="D90" s="45">
        <v>0.6</v>
      </c>
      <c r="E90" s="45">
        <v>0.56999999999999995</v>
      </c>
      <c r="F90" s="45">
        <v>2.0099999999999998</v>
      </c>
      <c r="G90" s="45">
        <v>0.76</v>
      </c>
      <c r="H90" s="45">
        <v>0.15</v>
      </c>
      <c r="I90" s="45">
        <v>0.78</v>
      </c>
      <c r="J90" s="45">
        <v>0.73</v>
      </c>
      <c r="K90" s="45">
        <v>0.42</v>
      </c>
      <c r="L90" s="45">
        <v>0.63</v>
      </c>
      <c r="M90" s="45">
        <v>0.11</v>
      </c>
      <c r="N90" s="45">
        <v>0.19</v>
      </c>
      <c r="O90" s="45">
        <v>0.78</v>
      </c>
      <c r="P90" s="45">
        <v>1.32</v>
      </c>
      <c r="Q90" s="45">
        <v>0.75</v>
      </c>
      <c r="R90" s="45">
        <v>0.57999999999999996</v>
      </c>
      <c r="S90" s="45">
        <v>4.83</v>
      </c>
      <c r="T90" s="45">
        <v>3.17</v>
      </c>
      <c r="U90" s="45">
        <v>0.56999999999999995</v>
      </c>
      <c r="V90" s="45">
        <v>0.72</v>
      </c>
      <c r="W90" s="45">
        <v>0.28000000000000003</v>
      </c>
      <c r="X90" s="45">
        <v>0.11</v>
      </c>
      <c r="Y90" s="45">
        <v>2.23</v>
      </c>
      <c r="Z90" s="45">
        <v>0.45</v>
      </c>
      <c r="AA90" s="45">
        <v>0.94</v>
      </c>
      <c r="AB90" s="146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BM91" s="55"/>
    </row>
    <row r="92" spans="1:65" ht="15">
      <c r="B92" s="8" t="s">
        <v>581</v>
      </c>
      <c r="BM92" s="28" t="s">
        <v>66</v>
      </c>
    </row>
    <row r="93" spans="1:65" ht="15">
      <c r="A93" s="25" t="s">
        <v>13</v>
      </c>
      <c r="B93" s="18" t="s">
        <v>110</v>
      </c>
      <c r="C93" s="15" t="s">
        <v>111</v>
      </c>
      <c r="D93" s="16" t="s">
        <v>237</v>
      </c>
      <c r="E93" s="17" t="s">
        <v>237</v>
      </c>
      <c r="F93" s="17" t="s">
        <v>237</v>
      </c>
      <c r="G93" s="17" t="s">
        <v>237</v>
      </c>
      <c r="H93" s="17" t="s">
        <v>237</v>
      </c>
      <c r="I93" s="17" t="s">
        <v>237</v>
      </c>
      <c r="J93" s="17" t="s">
        <v>237</v>
      </c>
      <c r="K93" s="17" t="s">
        <v>237</v>
      </c>
      <c r="L93" s="17" t="s">
        <v>237</v>
      </c>
      <c r="M93" s="17" t="s">
        <v>237</v>
      </c>
      <c r="N93" s="17" t="s">
        <v>237</v>
      </c>
      <c r="O93" s="17" t="s">
        <v>237</v>
      </c>
      <c r="P93" s="17" t="s">
        <v>237</v>
      </c>
      <c r="Q93" s="17" t="s">
        <v>237</v>
      </c>
      <c r="R93" s="17" t="s">
        <v>237</v>
      </c>
      <c r="S93" s="17" t="s">
        <v>237</v>
      </c>
      <c r="T93" s="17" t="s">
        <v>237</v>
      </c>
      <c r="U93" s="17" t="s">
        <v>237</v>
      </c>
      <c r="V93" s="17" t="s">
        <v>237</v>
      </c>
      <c r="W93" s="17" t="s">
        <v>237</v>
      </c>
      <c r="X93" s="17" t="s">
        <v>237</v>
      </c>
      <c r="Y93" s="146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238</v>
      </c>
      <c r="C94" s="9" t="s">
        <v>238</v>
      </c>
      <c r="D94" s="144" t="s">
        <v>240</v>
      </c>
      <c r="E94" s="145" t="s">
        <v>241</v>
      </c>
      <c r="F94" s="145" t="s">
        <v>242</v>
      </c>
      <c r="G94" s="145" t="s">
        <v>243</v>
      </c>
      <c r="H94" s="145" t="s">
        <v>244</v>
      </c>
      <c r="I94" s="145" t="s">
        <v>245</v>
      </c>
      <c r="J94" s="145" t="s">
        <v>246</v>
      </c>
      <c r="K94" s="145" t="s">
        <v>247</v>
      </c>
      <c r="L94" s="145" t="s">
        <v>248</v>
      </c>
      <c r="M94" s="145" t="s">
        <v>249</v>
      </c>
      <c r="N94" s="145" t="s">
        <v>250</v>
      </c>
      <c r="O94" s="145" t="s">
        <v>251</v>
      </c>
      <c r="P94" s="145" t="s">
        <v>253</v>
      </c>
      <c r="Q94" s="145" t="s">
        <v>254</v>
      </c>
      <c r="R94" s="145" t="s">
        <v>255</v>
      </c>
      <c r="S94" s="145" t="s">
        <v>258</v>
      </c>
      <c r="T94" s="145" t="s">
        <v>259</v>
      </c>
      <c r="U94" s="145" t="s">
        <v>260</v>
      </c>
      <c r="V94" s="145" t="s">
        <v>261</v>
      </c>
      <c r="W94" s="145" t="s">
        <v>267</v>
      </c>
      <c r="X94" s="145" t="s">
        <v>268</v>
      </c>
      <c r="Y94" s="146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306</v>
      </c>
      <c r="E95" s="11" t="s">
        <v>304</v>
      </c>
      <c r="F95" s="11" t="s">
        <v>306</v>
      </c>
      <c r="G95" s="11" t="s">
        <v>306</v>
      </c>
      <c r="H95" s="11" t="s">
        <v>304</v>
      </c>
      <c r="I95" s="11" t="s">
        <v>304</v>
      </c>
      <c r="J95" s="11" t="s">
        <v>304</v>
      </c>
      <c r="K95" s="11" t="s">
        <v>304</v>
      </c>
      <c r="L95" s="11" t="s">
        <v>304</v>
      </c>
      <c r="M95" s="11" t="s">
        <v>304</v>
      </c>
      <c r="N95" s="11" t="s">
        <v>304</v>
      </c>
      <c r="O95" s="11" t="s">
        <v>304</v>
      </c>
      <c r="P95" s="11" t="s">
        <v>304</v>
      </c>
      <c r="Q95" s="11" t="s">
        <v>306</v>
      </c>
      <c r="R95" s="11" t="s">
        <v>306</v>
      </c>
      <c r="S95" s="11" t="s">
        <v>304</v>
      </c>
      <c r="T95" s="11" t="s">
        <v>304</v>
      </c>
      <c r="U95" s="11" t="s">
        <v>306</v>
      </c>
      <c r="V95" s="11" t="s">
        <v>304</v>
      </c>
      <c r="W95" s="11" t="s">
        <v>306</v>
      </c>
      <c r="X95" s="11" t="s">
        <v>337</v>
      </c>
      <c r="Y95" s="146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 t="s">
        <v>338</v>
      </c>
      <c r="E96" s="26" t="s">
        <v>339</v>
      </c>
      <c r="F96" s="26" t="s">
        <v>340</v>
      </c>
      <c r="G96" s="26" t="s">
        <v>340</v>
      </c>
      <c r="H96" s="26" t="s">
        <v>117</v>
      </c>
      <c r="I96" s="26" t="s">
        <v>338</v>
      </c>
      <c r="J96" s="26" t="s">
        <v>339</v>
      </c>
      <c r="K96" s="26" t="s">
        <v>339</v>
      </c>
      <c r="L96" s="26" t="s">
        <v>340</v>
      </c>
      <c r="M96" s="26" t="s">
        <v>339</v>
      </c>
      <c r="N96" s="26" t="s">
        <v>339</v>
      </c>
      <c r="O96" s="26" t="s">
        <v>307</v>
      </c>
      <c r="P96" s="26" t="s">
        <v>341</v>
      </c>
      <c r="Q96" s="26" t="s">
        <v>338</v>
      </c>
      <c r="R96" s="26" t="s">
        <v>339</v>
      </c>
      <c r="S96" s="26" t="s">
        <v>339</v>
      </c>
      <c r="T96" s="26" t="s">
        <v>339</v>
      </c>
      <c r="U96" s="26" t="s">
        <v>338</v>
      </c>
      <c r="V96" s="26" t="s">
        <v>341</v>
      </c>
      <c r="W96" s="26" t="s">
        <v>339</v>
      </c>
      <c r="X96" s="26" t="s">
        <v>341</v>
      </c>
      <c r="Y96" s="146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2</v>
      </c>
    </row>
    <row r="97" spans="1:65">
      <c r="A97" s="30"/>
      <c r="B97" s="18">
        <v>1</v>
      </c>
      <c r="C97" s="14">
        <v>1</v>
      </c>
      <c r="D97" s="22">
        <v>1.1000000000000001</v>
      </c>
      <c r="E97" s="22">
        <v>1.1599999999999999</v>
      </c>
      <c r="F97" s="22">
        <v>1.45</v>
      </c>
      <c r="G97" s="22">
        <v>1.2336110697599998</v>
      </c>
      <c r="H97" s="22">
        <v>1.29</v>
      </c>
      <c r="I97" s="22">
        <v>1.41</v>
      </c>
      <c r="J97" s="22">
        <v>1.28</v>
      </c>
      <c r="K97" s="22">
        <v>1.05</v>
      </c>
      <c r="L97" s="22">
        <v>1.19</v>
      </c>
      <c r="M97" s="22">
        <v>1.2</v>
      </c>
      <c r="N97" s="22">
        <v>1.1399999999999999</v>
      </c>
      <c r="O97" s="22">
        <v>1.2</v>
      </c>
      <c r="P97" s="22">
        <v>1.41</v>
      </c>
      <c r="Q97" s="22">
        <v>1.2</v>
      </c>
      <c r="R97" s="147">
        <v>1.57</v>
      </c>
      <c r="S97" s="22">
        <v>1.07</v>
      </c>
      <c r="T97" s="22">
        <v>0.97000000000000008</v>
      </c>
      <c r="U97" s="141" t="s">
        <v>101</v>
      </c>
      <c r="V97" s="22">
        <v>1.220883109929213</v>
      </c>
      <c r="W97" s="22">
        <v>1.28</v>
      </c>
      <c r="X97" s="22">
        <v>1.43</v>
      </c>
      <c r="Y97" s="146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1">
        <v>1.1000000000000001</v>
      </c>
      <c r="E98" s="11">
        <v>1.1599999999999999</v>
      </c>
      <c r="F98" s="11">
        <v>1.45</v>
      </c>
      <c r="G98" s="11">
        <v>1.2861762096</v>
      </c>
      <c r="H98" s="11">
        <v>1.34</v>
      </c>
      <c r="I98" s="11">
        <v>1.38</v>
      </c>
      <c r="J98" s="11">
        <v>1.26</v>
      </c>
      <c r="K98" s="11">
        <v>1.04</v>
      </c>
      <c r="L98" s="11">
        <v>1.19</v>
      </c>
      <c r="M98" s="11">
        <v>1.2</v>
      </c>
      <c r="N98" s="11">
        <v>1.1499999999999999</v>
      </c>
      <c r="O98" s="11">
        <v>1.2</v>
      </c>
      <c r="P98" s="11">
        <v>1.39</v>
      </c>
      <c r="Q98" s="11">
        <v>1.3</v>
      </c>
      <c r="R98" s="11">
        <v>1.4</v>
      </c>
      <c r="S98" s="11">
        <v>1.08</v>
      </c>
      <c r="T98" s="11">
        <v>0.9900000000000001</v>
      </c>
      <c r="U98" s="142">
        <v>1</v>
      </c>
      <c r="V98" s="11">
        <v>1.2281388268234306</v>
      </c>
      <c r="W98" s="11">
        <v>1.28</v>
      </c>
      <c r="X98" s="11">
        <v>1.504</v>
      </c>
      <c r="Y98" s="146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23</v>
      </c>
    </row>
    <row r="99" spans="1:65">
      <c r="A99" s="30"/>
      <c r="B99" s="19">
        <v>1</v>
      </c>
      <c r="C99" s="9">
        <v>3</v>
      </c>
      <c r="D99" s="11">
        <v>1</v>
      </c>
      <c r="E99" s="11">
        <v>1.1499999999999999</v>
      </c>
      <c r="F99" s="11">
        <v>1.43</v>
      </c>
      <c r="G99" s="11">
        <v>1.3283413075199999</v>
      </c>
      <c r="H99" s="11">
        <v>1.35</v>
      </c>
      <c r="I99" s="11">
        <v>1.42</v>
      </c>
      <c r="J99" s="11">
        <v>1.26</v>
      </c>
      <c r="K99" s="11">
        <v>1.04</v>
      </c>
      <c r="L99" s="11">
        <v>1.1499999999999999</v>
      </c>
      <c r="M99" s="11">
        <v>1.1399999999999999</v>
      </c>
      <c r="N99" s="11">
        <v>1.1499999999999999</v>
      </c>
      <c r="O99" s="11">
        <v>1.2</v>
      </c>
      <c r="P99" s="11">
        <v>1.36</v>
      </c>
      <c r="Q99" s="11">
        <v>1.3</v>
      </c>
      <c r="R99" s="11">
        <v>1.39</v>
      </c>
      <c r="S99" s="11">
        <v>1.02</v>
      </c>
      <c r="T99" s="11">
        <v>0.97000000000000008</v>
      </c>
      <c r="U99" s="142">
        <v>1</v>
      </c>
      <c r="V99" s="11">
        <v>1.1921498605139689</v>
      </c>
      <c r="W99" s="11">
        <v>1.25</v>
      </c>
      <c r="X99" s="11">
        <v>1.4690000000000001</v>
      </c>
      <c r="Y99" s="146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1">
        <v>1</v>
      </c>
      <c r="E100" s="11">
        <v>1.1599999999999999</v>
      </c>
      <c r="F100" s="11">
        <v>1.45</v>
      </c>
      <c r="G100" s="11">
        <v>1.3632052943999999</v>
      </c>
      <c r="H100" s="11">
        <v>1.3</v>
      </c>
      <c r="I100" s="11">
        <v>1.36</v>
      </c>
      <c r="J100" s="11">
        <v>1.22</v>
      </c>
      <c r="K100" s="11">
        <v>1.1000000000000001</v>
      </c>
      <c r="L100" s="11">
        <v>1.17</v>
      </c>
      <c r="M100" s="11">
        <v>1.17</v>
      </c>
      <c r="N100" s="11">
        <v>1.18</v>
      </c>
      <c r="O100" s="11">
        <v>1.2</v>
      </c>
      <c r="P100" s="11">
        <v>1.45</v>
      </c>
      <c r="Q100" s="11">
        <v>1.3</v>
      </c>
      <c r="R100" s="11">
        <v>1.39</v>
      </c>
      <c r="S100" s="11">
        <v>1.08</v>
      </c>
      <c r="T100" s="11">
        <v>0.9900000000000001</v>
      </c>
      <c r="U100" s="142">
        <v>1</v>
      </c>
      <c r="V100" s="11">
        <v>1.2330407888976562</v>
      </c>
      <c r="W100" s="11">
        <v>1.31</v>
      </c>
      <c r="X100" s="11">
        <v>1.47</v>
      </c>
      <c r="Y100" s="146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1.2389776657760261</v>
      </c>
    </row>
    <row r="101" spans="1:65">
      <c r="A101" s="30"/>
      <c r="B101" s="19">
        <v>1</v>
      </c>
      <c r="C101" s="9">
        <v>5</v>
      </c>
      <c r="D101" s="11">
        <v>1.1000000000000001</v>
      </c>
      <c r="E101" s="11">
        <v>1.2</v>
      </c>
      <c r="F101" s="11">
        <v>1.49</v>
      </c>
      <c r="G101" s="11">
        <v>1.3893919344000001</v>
      </c>
      <c r="H101" s="11">
        <v>1.29</v>
      </c>
      <c r="I101" s="11">
        <v>1.4</v>
      </c>
      <c r="J101" s="11">
        <v>1.25</v>
      </c>
      <c r="K101" s="11">
        <v>1.08</v>
      </c>
      <c r="L101" s="11">
        <v>1.19</v>
      </c>
      <c r="M101" s="11">
        <v>1.17</v>
      </c>
      <c r="N101" s="11">
        <v>1.1499999999999999</v>
      </c>
      <c r="O101" s="11">
        <v>1.2</v>
      </c>
      <c r="P101" s="11">
        <v>1.47</v>
      </c>
      <c r="Q101" s="11">
        <v>1.3</v>
      </c>
      <c r="R101" s="11">
        <v>1.44</v>
      </c>
      <c r="S101" s="11">
        <v>1.04</v>
      </c>
      <c r="T101" s="11">
        <v>0.97000000000000008</v>
      </c>
      <c r="U101" s="142">
        <v>1</v>
      </c>
      <c r="V101" s="11">
        <v>1.2206912437286708</v>
      </c>
      <c r="W101" s="11">
        <v>1.32</v>
      </c>
      <c r="X101" s="11">
        <v>1.4330000000000001</v>
      </c>
      <c r="Y101" s="146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79</v>
      </c>
    </row>
    <row r="102" spans="1:65">
      <c r="A102" s="30"/>
      <c r="B102" s="19">
        <v>1</v>
      </c>
      <c r="C102" s="9">
        <v>6</v>
      </c>
      <c r="D102" s="11">
        <v>1</v>
      </c>
      <c r="E102" s="11">
        <v>1.24</v>
      </c>
      <c r="F102" s="11">
        <v>1.47</v>
      </c>
      <c r="G102" s="11">
        <v>1.2020786476800001</v>
      </c>
      <c r="H102" s="11">
        <v>1.1599999999999999</v>
      </c>
      <c r="I102" s="11">
        <v>1.31</v>
      </c>
      <c r="J102" s="11">
        <v>1.23</v>
      </c>
      <c r="K102" s="11">
        <v>1.05</v>
      </c>
      <c r="L102" s="11">
        <v>1.1599999999999999</v>
      </c>
      <c r="M102" s="11">
        <v>1.1499999999999999</v>
      </c>
      <c r="N102" s="11">
        <v>1.1200000000000001</v>
      </c>
      <c r="O102" s="11">
        <v>1.2</v>
      </c>
      <c r="P102" s="11">
        <v>1.5</v>
      </c>
      <c r="Q102" s="11">
        <v>1.3</v>
      </c>
      <c r="R102" s="11">
        <v>1.35</v>
      </c>
      <c r="S102" s="11">
        <v>1.06</v>
      </c>
      <c r="T102" s="11">
        <v>1</v>
      </c>
      <c r="U102" s="142">
        <v>1</v>
      </c>
      <c r="V102" s="11">
        <v>1.2206115998702323</v>
      </c>
      <c r="W102" s="11">
        <v>1.3</v>
      </c>
      <c r="X102" s="11">
        <v>1.4790000000000001</v>
      </c>
      <c r="Y102" s="146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20" t="s">
        <v>274</v>
      </c>
      <c r="C103" s="12"/>
      <c r="D103" s="23">
        <v>1.05</v>
      </c>
      <c r="E103" s="23">
        <v>1.1783333333333335</v>
      </c>
      <c r="F103" s="23">
        <v>1.4566666666666668</v>
      </c>
      <c r="G103" s="23">
        <v>1.3004674105599998</v>
      </c>
      <c r="H103" s="23">
        <v>1.2883333333333333</v>
      </c>
      <c r="I103" s="23">
        <v>1.3800000000000001</v>
      </c>
      <c r="J103" s="23">
        <v>1.25</v>
      </c>
      <c r="K103" s="23">
        <v>1.06</v>
      </c>
      <c r="L103" s="23">
        <v>1.1749999999999998</v>
      </c>
      <c r="M103" s="23">
        <v>1.1716666666666666</v>
      </c>
      <c r="N103" s="23">
        <v>1.1483333333333332</v>
      </c>
      <c r="O103" s="23">
        <v>1.2</v>
      </c>
      <c r="P103" s="23">
        <v>1.43</v>
      </c>
      <c r="Q103" s="23">
        <v>1.2833333333333332</v>
      </c>
      <c r="R103" s="23">
        <v>1.4233333333333331</v>
      </c>
      <c r="S103" s="23">
        <v>1.0583333333333333</v>
      </c>
      <c r="T103" s="23">
        <v>0.9816666666666668</v>
      </c>
      <c r="U103" s="23">
        <v>1</v>
      </c>
      <c r="V103" s="23">
        <v>1.2192525716271954</v>
      </c>
      <c r="W103" s="23">
        <v>1.29</v>
      </c>
      <c r="X103" s="23">
        <v>1.4641666666666666</v>
      </c>
      <c r="Y103" s="146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275</v>
      </c>
      <c r="C104" s="29"/>
      <c r="D104" s="11">
        <v>1.05</v>
      </c>
      <c r="E104" s="11">
        <v>1.1599999999999999</v>
      </c>
      <c r="F104" s="11">
        <v>1.45</v>
      </c>
      <c r="G104" s="11">
        <v>1.30725875856</v>
      </c>
      <c r="H104" s="11">
        <v>1.2949999999999999</v>
      </c>
      <c r="I104" s="11">
        <v>1.39</v>
      </c>
      <c r="J104" s="11">
        <v>1.2549999999999999</v>
      </c>
      <c r="K104" s="11">
        <v>1.05</v>
      </c>
      <c r="L104" s="11">
        <v>1.18</v>
      </c>
      <c r="M104" s="11">
        <v>1.17</v>
      </c>
      <c r="N104" s="11">
        <v>1.1499999999999999</v>
      </c>
      <c r="O104" s="11">
        <v>1.2</v>
      </c>
      <c r="P104" s="11">
        <v>1.43</v>
      </c>
      <c r="Q104" s="11">
        <v>1.3</v>
      </c>
      <c r="R104" s="11">
        <v>1.395</v>
      </c>
      <c r="S104" s="11">
        <v>1.0649999999999999</v>
      </c>
      <c r="T104" s="11">
        <v>0.98000000000000009</v>
      </c>
      <c r="U104" s="11">
        <v>1</v>
      </c>
      <c r="V104" s="11">
        <v>1.2207871768289418</v>
      </c>
      <c r="W104" s="11">
        <v>1.29</v>
      </c>
      <c r="X104" s="11">
        <v>1.4695</v>
      </c>
      <c r="Y104" s="146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276</v>
      </c>
      <c r="C105" s="29"/>
      <c r="D105" s="24">
        <v>5.4772255750516662E-2</v>
      </c>
      <c r="E105" s="24">
        <v>3.4880749227427281E-2</v>
      </c>
      <c r="F105" s="24">
        <v>2.0655911179772907E-2</v>
      </c>
      <c r="G105" s="24">
        <v>7.3450560966857828E-2</v>
      </c>
      <c r="H105" s="24">
        <v>6.7946057035465079E-2</v>
      </c>
      <c r="I105" s="24">
        <v>4.0496913462633115E-2</v>
      </c>
      <c r="J105" s="24">
        <v>2.1908902300206663E-2</v>
      </c>
      <c r="K105" s="24">
        <v>2.4494897427831803E-2</v>
      </c>
      <c r="L105" s="24">
        <v>1.7606816861659026E-2</v>
      </c>
      <c r="M105" s="24">
        <v>2.483277404291892E-2</v>
      </c>
      <c r="N105" s="24">
        <v>1.9407902170679468E-2</v>
      </c>
      <c r="O105" s="24">
        <v>0</v>
      </c>
      <c r="P105" s="24">
        <v>5.2535702146254776E-2</v>
      </c>
      <c r="Q105" s="24">
        <v>4.0824829046386332E-2</v>
      </c>
      <c r="R105" s="24">
        <v>7.7373552759755521E-2</v>
      </c>
      <c r="S105" s="24">
        <v>2.4013884872437188E-2</v>
      </c>
      <c r="T105" s="24">
        <v>1.3291601358251238E-2</v>
      </c>
      <c r="U105" s="24">
        <v>0</v>
      </c>
      <c r="V105" s="24">
        <v>1.4214167629040719E-2</v>
      </c>
      <c r="W105" s="24">
        <v>2.5298221281347056E-2</v>
      </c>
      <c r="X105" s="24">
        <v>2.8294286820251674E-2</v>
      </c>
      <c r="Y105" s="146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86</v>
      </c>
      <c r="C106" s="29"/>
      <c r="D106" s="13">
        <v>5.2164053095730155E-2</v>
      </c>
      <c r="E106" s="13">
        <v>2.9601767378297547E-2</v>
      </c>
      <c r="F106" s="13">
        <v>1.4180259391148448E-2</v>
      </c>
      <c r="G106" s="13">
        <v>5.6480124277185052E-2</v>
      </c>
      <c r="H106" s="13">
        <v>5.273950093309062E-2</v>
      </c>
      <c r="I106" s="13">
        <v>2.9345589465676166E-2</v>
      </c>
      <c r="J106" s="13">
        <v>1.7527121840165329E-2</v>
      </c>
      <c r="K106" s="13">
        <v>2.3108393799841323E-2</v>
      </c>
      <c r="L106" s="13">
        <v>1.4984524988645982E-2</v>
      </c>
      <c r="M106" s="13">
        <v>2.1194401743600787E-2</v>
      </c>
      <c r="N106" s="13">
        <v>1.6900930772725229E-2</v>
      </c>
      <c r="O106" s="13">
        <v>0</v>
      </c>
      <c r="P106" s="13">
        <v>3.6738253249129216E-2</v>
      </c>
      <c r="Q106" s="13">
        <v>3.1811555101080261E-2</v>
      </c>
      <c r="R106" s="13">
        <v>5.4360809901467584E-2</v>
      </c>
      <c r="S106" s="13">
        <v>2.2690284918838288E-2</v>
      </c>
      <c r="T106" s="13">
        <v>1.3539831604330631E-2</v>
      </c>
      <c r="U106" s="13">
        <v>0</v>
      </c>
      <c r="V106" s="13">
        <v>1.1658099363342505E-2</v>
      </c>
      <c r="W106" s="13">
        <v>1.9611024249106244E-2</v>
      </c>
      <c r="X106" s="13">
        <v>1.9324498682015943E-2</v>
      </c>
      <c r="Y106" s="146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277</v>
      </c>
      <c r="C107" s="29"/>
      <c r="D107" s="13">
        <v>-0.15252709632797212</v>
      </c>
      <c r="E107" s="13">
        <v>-4.8947074768057597E-2</v>
      </c>
      <c r="F107" s="13">
        <v>0.17570050445928942</v>
      </c>
      <c r="G107" s="13">
        <v>4.9629421483929681E-2</v>
      </c>
      <c r="H107" s="13">
        <v>3.9835800854726156E-2</v>
      </c>
      <c r="I107" s="13">
        <v>0.11382153054037958</v>
      </c>
      <c r="J107" s="13">
        <v>8.896313895271124E-3</v>
      </c>
      <c r="K107" s="13">
        <v>-0.14445592581680999</v>
      </c>
      <c r="L107" s="13">
        <v>-5.1637464938445232E-2</v>
      </c>
      <c r="M107" s="13">
        <v>-5.4327855108832535E-2</v>
      </c>
      <c r="N107" s="13">
        <v>-7.3160586301544317E-2</v>
      </c>
      <c r="O107" s="13">
        <v>-3.1459538660539743E-2</v>
      </c>
      <c r="P107" s="13">
        <v>0.15417738309619011</v>
      </c>
      <c r="Q107" s="13">
        <v>3.5800215599145035E-2</v>
      </c>
      <c r="R107" s="13">
        <v>0.14879660275541529</v>
      </c>
      <c r="S107" s="13">
        <v>-0.1458011209020037</v>
      </c>
      <c r="T107" s="13">
        <v>-0.20768009482091354</v>
      </c>
      <c r="U107" s="13">
        <v>-0.1928829488837831</v>
      </c>
      <c r="V107" s="13">
        <v>-1.5920459822393984E-2</v>
      </c>
      <c r="W107" s="13">
        <v>4.1180995939919862E-2</v>
      </c>
      <c r="X107" s="13">
        <v>0.18175388234266099</v>
      </c>
      <c r="Y107" s="146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278</v>
      </c>
      <c r="C108" s="47"/>
      <c r="D108" s="45">
        <v>1.64</v>
      </c>
      <c r="E108" s="45">
        <v>0.5</v>
      </c>
      <c r="F108" s="45">
        <v>1.97</v>
      </c>
      <c r="G108" s="45">
        <v>0.57999999999999996</v>
      </c>
      <c r="H108" s="45">
        <v>0.48</v>
      </c>
      <c r="I108" s="45">
        <v>1.29</v>
      </c>
      <c r="J108" s="45">
        <v>0.14000000000000001</v>
      </c>
      <c r="K108" s="45">
        <v>1.55</v>
      </c>
      <c r="L108" s="45">
        <v>0.53</v>
      </c>
      <c r="M108" s="45">
        <v>0.56000000000000005</v>
      </c>
      <c r="N108" s="45">
        <v>0.76</v>
      </c>
      <c r="O108" s="45">
        <v>0.31</v>
      </c>
      <c r="P108" s="45">
        <v>1.73</v>
      </c>
      <c r="Q108" s="45">
        <v>0.43</v>
      </c>
      <c r="R108" s="45">
        <v>1.67</v>
      </c>
      <c r="S108" s="45">
        <v>1.56</v>
      </c>
      <c r="T108" s="45">
        <v>2.2400000000000002</v>
      </c>
      <c r="U108" s="45" t="s">
        <v>279</v>
      </c>
      <c r="V108" s="45">
        <v>0.14000000000000001</v>
      </c>
      <c r="W108" s="45">
        <v>0.49</v>
      </c>
      <c r="X108" s="45">
        <v>2.0299999999999998</v>
      </c>
      <c r="Y108" s="146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 t="s">
        <v>325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BM109" s="55"/>
    </row>
    <row r="110" spans="1:65">
      <c r="BM110" s="55"/>
    </row>
    <row r="111" spans="1:65" ht="15">
      <c r="B111" s="8" t="s">
        <v>520</v>
      </c>
      <c r="BM111" s="28" t="s">
        <v>66</v>
      </c>
    </row>
    <row r="112" spans="1:65" ht="15">
      <c r="A112" s="25" t="s">
        <v>16</v>
      </c>
      <c r="B112" s="18" t="s">
        <v>110</v>
      </c>
      <c r="C112" s="15" t="s">
        <v>111</v>
      </c>
      <c r="D112" s="16" t="s">
        <v>237</v>
      </c>
      <c r="E112" s="17" t="s">
        <v>237</v>
      </c>
      <c r="F112" s="17" t="s">
        <v>237</v>
      </c>
      <c r="G112" s="17" t="s">
        <v>237</v>
      </c>
      <c r="H112" s="17" t="s">
        <v>237</v>
      </c>
      <c r="I112" s="17" t="s">
        <v>237</v>
      </c>
      <c r="J112" s="17" t="s">
        <v>237</v>
      </c>
      <c r="K112" s="17" t="s">
        <v>237</v>
      </c>
      <c r="L112" s="17" t="s">
        <v>237</v>
      </c>
      <c r="M112" s="17" t="s">
        <v>237</v>
      </c>
      <c r="N112" s="17" t="s">
        <v>237</v>
      </c>
      <c r="O112" s="17" t="s">
        <v>237</v>
      </c>
      <c r="P112" s="17" t="s">
        <v>237</v>
      </c>
      <c r="Q112" s="17" t="s">
        <v>237</v>
      </c>
      <c r="R112" s="17" t="s">
        <v>237</v>
      </c>
      <c r="S112" s="17" t="s">
        <v>237</v>
      </c>
      <c r="T112" s="17" t="s">
        <v>237</v>
      </c>
      <c r="U112" s="17" t="s">
        <v>237</v>
      </c>
      <c r="V112" s="17" t="s">
        <v>237</v>
      </c>
      <c r="W112" s="17" t="s">
        <v>237</v>
      </c>
      <c r="X112" s="17" t="s">
        <v>237</v>
      </c>
      <c r="Y112" s="17" t="s">
        <v>237</v>
      </c>
      <c r="Z112" s="17" t="s">
        <v>237</v>
      </c>
      <c r="AA112" s="146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238</v>
      </c>
      <c r="C113" s="9" t="s">
        <v>238</v>
      </c>
      <c r="D113" s="144" t="s">
        <v>240</v>
      </c>
      <c r="E113" s="145" t="s">
        <v>241</v>
      </c>
      <c r="F113" s="145" t="s">
        <v>242</v>
      </c>
      <c r="G113" s="145" t="s">
        <v>243</v>
      </c>
      <c r="H113" s="145" t="s">
        <v>244</v>
      </c>
      <c r="I113" s="145" t="s">
        <v>245</v>
      </c>
      <c r="J113" s="145" t="s">
        <v>246</v>
      </c>
      <c r="K113" s="145" t="s">
        <v>247</v>
      </c>
      <c r="L113" s="145" t="s">
        <v>248</v>
      </c>
      <c r="M113" s="145" t="s">
        <v>249</v>
      </c>
      <c r="N113" s="145" t="s">
        <v>250</v>
      </c>
      <c r="O113" s="145" t="s">
        <v>251</v>
      </c>
      <c r="P113" s="145" t="s">
        <v>252</v>
      </c>
      <c r="Q113" s="145" t="s">
        <v>253</v>
      </c>
      <c r="R113" s="145" t="s">
        <v>254</v>
      </c>
      <c r="S113" s="145" t="s">
        <v>255</v>
      </c>
      <c r="T113" s="145" t="s">
        <v>257</v>
      </c>
      <c r="U113" s="145" t="s">
        <v>258</v>
      </c>
      <c r="V113" s="145" t="s">
        <v>259</v>
      </c>
      <c r="W113" s="145" t="s">
        <v>260</v>
      </c>
      <c r="X113" s="145" t="s">
        <v>261</v>
      </c>
      <c r="Y113" s="145" t="s">
        <v>262</v>
      </c>
      <c r="Z113" s="145" t="s">
        <v>267</v>
      </c>
      <c r="AA113" s="146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3</v>
      </c>
    </row>
    <row r="114" spans="1:65">
      <c r="A114" s="30"/>
      <c r="B114" s="19"/>
      <c r="C114" s="9"/>
      <c r="D114" s="10" t="s">
        <v>306</v>
      </c>
      <c r="E114" s="11" t="s">
        <v>304</v>
      </c>
      <c r="F114" s="11" t="s">
        <v>306</v>
      </c>
      <c r="G114" s="11" t="s">
        <v>306</v>
      </c>
      <c r="H114" s="11" t="s">
        <v>304</v>
      </c>
      <c r="I114" s="11" t="s">
        <v>304</v>
      </c>
      <c r="J114" s="11" t="s">
        <v>304</v>
      </c>
      <c r="K114" s="11" t="s">
        <v>304</v>
      </c>
      <c r="L114" s="11" t="s">
        <v>304</v>
      </c>
      <c r="M114" s="11" t="s">
        <v>304</v>
      </c>
      <c r="N114" s="11" t="s">
        <v>304</v>
      </c>
      <c r="O114" s="11" t="s">
        <v>304</v>
      </c>
      <c r="P114" s="11" t="s">
        <v>304</v>
      </c>
      <c r="Q114" s="11" t="s">
        <v>304</v>
      </c>
      <c r="R114" s="11" t="s">
        <v>306</v>
      </c>
      <c r="S114" s="11" t="s">
        <v>306</v>
      </c>
      <c r="T114" s="11" t="s">
        <v>306</v>
      </c>
      <c r="U114" s="11" t="s">
        <v>304</v>
      </c>
      <c r="V114" s="11" t="s">
        <v>304</v>
      </c>
      <c r="W114" s="11" t="s">
        <v>306</v>
      </c>
      <c r="X114" s="11" t="s">
        <v>304</v>
      </c>
      <c r="Y114" s="11" t="s">
        <v>337</v>
      </c>
      <c r="Z114" s="11" t="s">
        <v>306</v>
      </c>
      <c r="AA114" s="146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9"/>
      <c r="C115" s="9"/>
      <c r="D115" s="26" t="s">
        <v>338</v>
      </c>
      <c r="E115" s="26" t="s">
        <v>339</v>
      </c>
      <c r="F115" s="26" t="s">
        <v>340</v>
      </c>
      <c r="G115" s="26" t="s">
        <v>340</v>
      </c>
      <c r="H115" s="26" t="s">
        <v>117</v>
      </c>
      <c r="I115" s="26" t="s">
        <v>338</v>
      </c>
      <c r="J115" s="26" t="s">
        <v>339</v>
      </c>
      <c r="K115" s="26" t="s">
        <v>339</v>
      </c>
      <c r="L115" s="26" t="s">
        <v>340</v>
      </c>
      <c r="M115" s="26" t="s">
        <v>339</v>
      </c>
      <c r="N115" s="26" t="s">
        <v>339</v>
      </c>
      <c r="O115" s="26" t="s">
        <v>307</v>
      </c>
      <c r="P115" s="26" t="s">
        <v>339</v>
      </c>
      <c r="Q115" s="26" t="s">
        <v>341</v>
      </c>
      <c r="R115" s="26" t="s">
        <v>338</v>
      </c>
      <c r="S115" s="26" t="s">
        <v>339</v>
      </c>
      <c r="T115" s="26" t="s">
        <v>339</v>
      </c>
      <c r="U115" s="26" t="s">
        <v>339</v>
      </c>
      <c r="V115" s="26" t="s">
        <v>339</v>
      </c>
      <c r="W115" s="26" t="s">
        <v>338</v>
      </c>
      <c r="X115" s="26" t="s">
        <v>341</v>
      </c>
      <c r="Y115" s="26" t="s">
        <v>339</v>
      </c>
      <c r="Z115" s="26" t="s">
        <v>339</v>
      </c>
      <c r="AA115" s="146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8">
        <v>1</v>
      </c>
      <c r="C116" s="14">
        <v>1</v>
      </c>
      <c r="D116" s="22">
        <v>0.36</v>
      </c>
      <c r="E116" s="22">
        <v>0.3</v>
      </c>
      <c r="F116" s="22">
        <v>0.28999999999999998</v>
      </c>
      <c r="G116" s="22">
        <v>0.29562921599315217</v>
      </c>
      <c r="H116" s="22">
        <v>0.32</v>
      </c>
      <c r="I116" s="22">
        <v>0.3</v>
      </c>
      <c r="J116" s="147">
        <v>0.42</v>
      </c>
      <c r="K116" s="141">
        <v>0.26</v>
      </c>
      <c r="L116" s="22">
        <v>0.32</v>
      </c>
      <c r="M116" s="22">
        <v>0.28999999999999998</v>
      </c>
      <c r="N116" s="22">
        <v>0.34</v>
      </c>
      <c r="O116" s="22">
        <v>0.33</v>
      </c>
      <c r="P116" s="22">
        <v>0.3</v>
      </c>
      <c r="Q116" s="22">
        <v>0.28999999999999998</v>
      </c>
      <c r="R116" s="22">
        <v>0.32</v>
      </c>
      <c r="S116" s="22">
        <v>0.33</v>
      </c>
      <c r="T116" s="147">
        <v>0.41</v>
      </c>
      <c r="U116" s="22">
        <v>0.3</v>
      </c>
      <c r="V116" s="22">
        <v>0.32</v>
      </c>
      <c r="W116" s="141">
        <v>0.3</v>
      </c>
      <c r="X116" s="22">
        <v>0.31444593686387673</v>
      </c>
      <c r="Y116" s="141">
        <v>0.372</v>
      </c>
      <c r="Z116" s="22">
        <v>0.31</v>
      </c>
      <c r="AA116" s="146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>
        <v>1</v>
      </c>
      <c r="C117" s="9">
        <v>2</v>
      </c>
      <c r="D117" s="11">
        <v>0.28000000000000003</v>
      </c>
      <c r="E117" s="11">
        <v>0.31</v>
      </c>
      <c r="F117" s="11">
        <v>0.28999999999999998</v>
      </c>
      <c r="G117" s="11">
        <v>0.30183163186745521</v>
      </c>
      <c r="H117" s="11">
        <v>0.32</v>
      </c>
      <c r="I117" s="11">
        <v>0.27</v>
      </c>
      <c r="J117" s="11">
        <v>0.26</v>
      </c>
      <c r="K117" s="142">
        <v>0.27</v>
      </c>
      <c r="L117" s="11">
        <v>0.32</v>
      </c>
      <c r="M117" s="11">
        <v>0.28999999999999998</v>
      </c>
      <c r="N117" s="11">
        <v>0.3</v>
      </c>
      <c r="O117" s="11">
        <v>0.32</v>
      </c>
      <c r="P117" s="11">
        <v>0.3</v>
      </c>
      <c r="Q117" s="11">
        <v>0.33</v>
      </c>
      <c r="R117" s="11">
        <v>0.31</v>
      </c>
      <c r="S117" s="11">
        <v>0.3</v>
      </c>
      <c r="T117" s="11">
        <v>0.31</v>
      </c>
      <c r="U117" s="11">
        <v>0.3</v>
      </c>
      <c r="V117" s="11">
        <v>0.28999999999999998</v>
      </c>
      <c r="W117" s="142">
        <v>0.3</v>
      </c>
      <c r="X117" s="11">
        <v>0.31508681860944349</v>
      </c>
      <c r="Y117" s="142">
        <v>0.32791473207254579</v>
      </c>
      <c r="Z117" s="11">
        <v>0.3</v>
      </c>
      <c r="AA117" s="146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24</v>
      </c>
    </row>
    <row r="118" spans="1:65">
      <c r="A118" s="30"/>
      <c r="B118" s="19">
        <v>1</v>
      </c>
      <c r="C118" s="9">
        <v>3</v>
      </c>
      <c r="D118" s="11">
        <v>0.28999999999999998</v>
      </c>
      <c r="E118" s="11">
        <v>0.32</v>
      </c>
      <c r="F118" s="11">
        <v>0.28000000000000003</v>
      </c>
      <c r="G118" s="11">
        <v>0.28114269194795116</v>
      </c>
      <c r="H118" s="11">
        <v>0.32</v>
      </c>
      <c r="I118" s="11">
        <v>0.34</v>
      </c>
      <c r="J118" s="11">
        <v>0.24</v>
      </c>
      <c r="K118" s="142">
        <v>0.24</v>
      </c>
      <c r="L118" s="11">
        <v>0.3</v>
      </c>
      <c r="M118" s="11">
        <v>0.27</v>
      </c>
      <c r="N118" s="11">
        <v>0.31</v>
      </c>
      <c r="O118" s="11">
        <v>0.33</v>
      </c>
      <c r="P118" s="148">
        <v>0.43</v>
      </c>
      <c r="Q118" s="11">
        <v>0.28999999999999998</v>
      </c>
      <c r="R118" s="11">
        <v>0.3</v>
      </c>
      <c r="S118" s="11">
        <v>0.3</v>
      </c>
      <c r="T118" s="11">
        <v>0.31</v>
      </c>
      <c r="U118" s="148">
        <v>0.39</v>
      </c>
      <c r="V118" s="11">
        <v>0.28999999999999998</v>
      </c>
      <c r="W118" s="142">
        <v>0.3</v>
      </c>
      <c r="X118" s="11">
        <v>0.31339114111280358</v>
      </c>
      <c r="Y118" s="142">
        <v>0.36520000000000002</v>
      </c>
      <c r="Z118" s="11">
        <v>0.33</v>
      </c>
      <c r="AA118" s="146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16</v>
      </c>
    </row>
    <row r="119" spans="1:65">
      <c r="A119" s="30"/>
      <c r="B119" s="19">
        <v>1</v>
      </c>
      <c r="C119" s="9">
        <v>4</v>
      </c>
      <c r="D119" s="11">
        <v>0.32</v>
      </c>
      <c r="E119" s="11">
        <v>0.3</v>
      </c>
      <c r="F119" s="11">
        <v>0.28999999999999998</v>
      </c>
      <c r="G119" s="11">
        <v>0.29638015760668018</v>
      </c>
      <c r="H119" s="11">
        <v>0.33</v>
      </c>
      <c r="I119" s="11">
        <v>0.28999999999999998</v>
      </c>
      <c r="J119" s="11">
        <v>0.38</v>
      </c>
      <c r="K119" s="142">
        <v>0.24</v>
      </c>
      <c r="L119" s="11">
        <v>0.32</v>
      </c>
      <c r="M119" s="11">
        <v>0.28000000000000003</v>
      </c>
      <c r="N119" s="11">
        <v>0.3</v>
      </c>
      <c r="O119" s="11">
        <v>0.32</v>
      </c>
      <c r="P119" s="11">
        <v>0.32</v>
      </c>
      <c r="Q119" s="11">
        <v>0.3</v>
      </c>
      <c r="R119" s="11">
        <v>0.32</v>
      </c>
      <c r="S119" s="11">
        <v>0.28999999999999998</v>
      </c>
      <c r="T119" s="11">
        <v>0.32</v>
      </c>
      <c r="U119" s="11">
        <v>0.28999999999999998</v>
      </c>
      <c r="V119" s="11">
        <v>0.36</v>
      </c>
      <c r="W119" s="142">
        <v>0.3</v>
      </c>
      <c r="X119" s="11">
        <v>0.31567449664874359</v>
      </c>
      <c r="Y119" s="142">
        <v>0.35020513682511417</v>
      </c>
      <c r="Z119" s="11">
        <v>0.32</v>
      </c>
      <c r="AA119" s="146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0.30578820774005355</v>
      </c>
    </row>
    <row r="120" spans="1:65">
      <c r="A120" s="30"/>
      <c r="B120" s="19">
        <v>1</v>
      </c>
      <c r="C120" s="9">
        <v>5</v>
      </c>
      <c r="D120" s="11">
        <v>0.31</v>
      </c>
      <c r="E120" s="11">
        <v>0.28999999999999998</v>
      </c>
      <c r="F120" s="11">
        <v>0.3</v>
      </c>
      <c r="G120" s="11">
        <v>0.27974037157064519</v>
      </c>
      <c r="H120" s="11">
        <v>0.33</v>
      </c>
      <c r="I120" s="11">
        <v>0.27</v>
      </c>
      <c r="J120" s="148">
        <v>0.2</v>
      </c>
      <c r="K120" s="142">
        <v>0.25</v>
      </c>
      <c r="L120" s="11">
        <v>0.3</v>
      </c>
      <c r="M120" s="11">
        <v>0.3</v>
      </c>
      <c r="N120" s="11">
        <v>0.37</v>
      </c>
      <c r="O120" s="11">
        <v>0.3</v>
      </c>
      <c r="P120" s="11">
        <v>0.33</v>
      </c>
      <c r="Q120" s="11">
        <v>0.28999999999999998</v>
      </c>
      <c r="R120" s="11">
        <v>0.33</v>
      </c>
      <c r="S120" s="11">
        <v>0.28999999999999998</v>
      </c>
      <c r="T120" s="11">
        <v>0.3</v>
      </c>
      <c r="U120" s="11">
        <v>0.3</v>
      </c>
      <c r="V120" s="11">
        <v>0.28999999999999998</v>
      </c>
      <c r="W120" s="142">
        <v>0.3</v>
      </c>
      <c r="X120" s="11">
        <v>0.3185134988367786</v>
      </c>
      <c r="Y120" s="142">
        <v>0.35620000000000002</v>
      </c>
      <c r="Z120" s="11">
        <v>0.3</v>
      </c>
      <c r="AA120" s="146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80</v>
      </c>
    </row>
    <row r="121" spans="1:65">
      <c r="A121" s="30"/>
      <c r="B121" s="19">
        <v>1</v>
      </c>
      <c r="C121" s="9">
        <v>6</v>
      </c>
      <c r="D121" s="11">
        <v>0.31</v>
      </c>
      <c r="E121" s="11">
        <v>0.28000000000000003</v>
      </c>
      <c r="F121" s="11">
        <v>0.28000000000000003</v>
      </c>
      <c r="G121" s="11">
        <v>0.29933169159451817</v>
      </c>
      <c r="H121" s="11">
        <v>0.32</v>
      </c>
      <c r="I121" s="11">
        <v>0.28000000000000003</v>
      </c>
      <c r="J121" s="148">
        <v>0.19</v>
      </c>
      <c r="K121" s="142">
        <v>0.26</v>
      </c>
      <c r="L121" s="11">
        <v>0.3</v>
      </c>
      <c r="M121" s="11">
        <v>0.3</v>
      </c>
      <c r="N121" s="11">
        <v>0.32</v>
      </c>
      <c r="O121" s="11">
        <v>0.32</v>
      </c>
      <c r="P121" s="11">
        <v>0.31</v>
      </c>
      <c r="Q121" s="11">
        <v>0.31</v>
      </c>
      <c r="R121" s="11">
        <v>0.3</v>
      </c>
      <c r="S121" s="11">
        <v>0.31</v>
      </c>
      <c r="T121" s="148">
        <v>0.67</v>
      </c>
      <c r="U121" s="11">
        <v>0.28999999999999998</v>
      </c>
      <c r="V121" s="11">
        <v>0.34</v>
      </c>
      <c r="W121" s="142">
        <v>0.3</v>
      </c>
      <c r="X121" s="11">
        <v>0.30541727615438102</v>
      </c>
      <c r="Y121" s="142">
        <v>0.35052862013440844</v>
      </c>
      <c r="Z121" s="11">
        <v>0.28999999999999998</v>
      </c>
      <c r="AA121" s="146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20" t="s">
        <v>274</v>
      </c>
      <c r="C122" s="12"/>
      <c r="D122" s="23">
        <v>0.3116666666666667</v>
      </c>
      <c r="E122" s="23">
        <v>0.3</v>
      </c>
      <c r="F122" s="23">
        <v>0.28833333333333333</v>
      </c>
      <c r="G122" s="23">
        <v>0.29234262676340034</v>
      </c>
      <c r="H122" s="23">
        <v>0.32333333333333336</v>
      </c>
      <c r="I122" s="23">
        <v>0.29166666666666669</v>
      </c>
      <c r="J122" s="23">
        <v>0.28166666666666662</v>
      </c>
      <c r="K122" s="23">
        <v>0.25333333333333335</v>
      </c>
      <c r="L122" s="23">
        <v>0.31</v>
      </c>
      <c r="M122" s="23">
        <v>0.28833333333333333</v>
      </c>
      <c r="N122" s="23">
        <v>0.32333333333333336</v>
      </c>
      <c r="O122" s="23">
        <v>0.32</v>
      </c>
      <c r="P122" s="23">
        <v>0.33166666666666672</v>
      </c>
      <c r="Q122" s="23">
        <v>0.30166666666666669</v>
      </c>
      <c r="R122" s="23">
        <v>0.31333333333333335</v>
      </c>
      <c r="S122" s="23">
        <v>0.30333333333333334</v>
      </c>
      <c r="T122" s="23">
        <v>0.38666666666666671</v>
      </c>
      <c r="U122" s="23">
        <v>0.3116666666666667</v>
      </c>
      <c r="V122" s="23">
        <v>0.315</v>
      </c>
      <c r="W122" s="23">
        <v>0.3</v>
      </c>
      <c r="X122" s="23">
        <v>0.3137548613710045</v>
      </c>
      <c r="Y122" s="23">
        <v>0.35367474817201144</v>
      </c>
      <c r="Z122" s="23">
        <v>0.30833333333333335</v>
      </c>
      <c r="AA122" s="146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275</v>
      </c>
      <c r="C123" s="29"/>
      <c r="D123" s="11">
        <v>0.31</v>
      </c>
      <c r="E123" s="11">
        <v>0.3</v>
      </c>
      <c r="F123" s="11">
        <v>0.28999999999999998</v>
      </c>
      <c r="G123" s="11">
        <v>0.29600468679991621</v>
      </c>
      <c r="H123" s="11">
        <v>0.32</v>
      </c>
      <c r="I123" s="11">
        <v>0.28500000000000003</v>
      </c>
      <c r="J123" s="11">
        <v>0.25</v>
      </c>
      <c r="K123" s="11">
        <v>0.255</v>
      </c>
      <c r="L123" s="11">
        <v>0.31</v>
      </c>
      <c r="M123" s="11">
        <v>0.28999999999999998</v>
      </c>
      <c r="N123" s="11">
        <v>0.315</v>
      </c>
      <c r="O123" s="11">
        <v>0.32</v>
      </c>
      <c r="P123" s="11">
        <v>0.315</v>
      </c>
      <c r="Q123" s="11">
        <v>0.29499999999999998</v>
      </c>
      <c r="R123" s="11">
        <v>0.315</v>
      </c>
      <c r="S123" s="11">
        <v>0.3</v>
      </c>
      <c r="T123" s="11">
        <v>0.315</v>
      </c>
      <c r="U123" s="11">
        <v>0.3</v>
      </c>
      <c r="V123" s="11">
        <v>0.30499999999999999</v>
      </c>
      <c r="W123" s="11">
        <v>0.3</v>
      </c>
      <c r="X123" s="11">
        <v>0.31476637773666011</v>
      </c>
      <c r="Y123" s="11">
        <v>0.35336431006720426</v>
      </c>
      <c r="Z123" s="11">
        <v>0.30499999999999999</v>
      </c>
      <c r="AA123" s="146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276</v>
      </c>
      <c r="C124" s="29"/>
      <c r="D124" s="24">
        <v>2.78687399547713E-2</v>
      </c>
      <c r="E124" s="24">
        <v>1.4142135623730947E-2</v>
      </c>
      <c r="F124" s="24">
        <v>7.5277265270907922E-3</v>
      </c>
      <c r="G124" s="24">
        <v>9.4894356520031174E-3</v>
      </c>
      <c r="H124" s="24">
        <v>5.1639777949432277E-3</v>
      </c>
      <c r="I124" s="24">
        <v>2.6394443859772205E-2</v>
      </c>
      <c r="J124" s="24">
        <v>9.600347215943128E-2</v>
      </c>
      <c r="K124" s="24">
        <v>1.2110601416389978E-2</v>
      </c>
      <c r="L124" s="24">
        <v>1.0954451150103331E-2</v>
      </c>
      <c r="M124" s="24">
        <v>1.1690451944500106E-2</v>
      </c>
      <c r="N124" s="24">
        <v>2.7325202042558935E-2</v>
      </c>
      <c r="O124" s="24">
        <v>1.0954451150103333E-2</v>
      </c>
      <c r="P124" s="24">
        <v>4.9564772436344752E-2</v>
      </c>
      <c r="Q124" s="24">
        <v>1.6020819787597236E-2</v>
      </c>
      <c r="R124" s="24">
        <v>1.2110601416389978E-2</v>
      </c>
      <c r="S124" s="24">
        <v>1.5055453054181633E-2</v>
      </c>
      <c r="T124" s="24">
        <v>0.14459137825841009</v>
      </c>
      <c r="U124" s="24">
        <v>3.8686776379877337E-2</v>
      </c>
      <c r="V124" s="24">
        <v>3.0166206257996726E-2</v>
      </c>
      <c r="W124" s="24">
        <v>0</v>
      </c>
      <c r="X124" s="24">
        <v>4.4323570529182788E-3</v>
      </c>
      <c r="Y124" s="24">
        <v>1.5235077518836267E-2</v>
      </c>
      <c r="Z124" s="24">
        <v>1.4719601443879758E-2</v>
      </c>
      <c r="AA124" s="198"/>
      <c r="AB124" s="199"/>
      <c r="AC124" s="199"/>
      <c r="AD124" s="199"/>
      <c r="AE124" s="199"/>
      <c r="AF124" s="199"/>
      <c r="AG124" s="199"/>
      <c r="AH124" s="199"/>
      <c r="AI124" s="199"/>
      <c r="AJ124" s="199"/>
      <c r="AK124" s="199"/>
      <c r="AL124" s="199"/>
      <c r="AM124" s="199"/>
      <c r="AN124" s="199"/>
      <c r="AO124" s="199"/>
      <c r="AP124" s="199"/>
      <c r="AQ124" s="199"/>
      <c r="AR124" s="199"/>
      <c r="AS124" s="199"/>
      <c r="AT124" s="199"/>
      <c r="AU124" s="199"/>
      <c r="AV124" s="199"/>
      <c r="AW124" s="199"/>
      <c r="AX124" s="199"/>
      <c r="AY124" s="199"/>
      <c r="AZ124" s="199"/>
      <c r="BA124" s="199"/>
      <c r="BB124" s="199"/>
      <c r="BC124" s="199"/>
      <c r="BD124" s="199"/>
      <c r="BE124" s="199"/>
      <c r="BF124" s="199"/>
      <c r="BG124" s="199"/>
      <c r="BH124" s="199"/>
      <c r="BI124" s="199"/>
      <c r="BJ124" s="199"/>
      <c r="BK124" s="199"/>
      <c r="BL124" s="199"/>
      <c r="BM124" s="56"/>
    </row>
    <row r="125" spans="1:65">
      <c r="A125" s="30"/>
      <c r="B125" s="3" t="s">
        <v>86</v>
      </c>
      <c r="C125" s="29"/>
      <c r="D125" s="13">
        <v>8.9418416967180628E-2</v>
      </c>
      <c r="E125" s="13">
        <v>4.7140452079103161E-2</v>
      </c>
      <c r="F125" s="13">
        <v>2.6107722059274426E-2</v>
      </c>
      <c r="G125" s="13">
        <v>3.2459979432568821E-2</v>
      </c>
      <c r="H125" s="13">
        <v>1.5971065345185238E-2</v>
      </c>
      <c r="I125" s="13">
        <v>9.0495236090647552E-2</v>
      </c>
      <c r="J125" s="13">
        <v>0.34084072956011113</v>
      </c>
      <c r="K125" s="13">
        <v>4.7805005591013069E-2</v>
      </c>
      <c r="L125" s="13">
        <v>3.5336939193881714E-2</v>
      </c>
      <c r="M125" s="13">
        <v>4.0544920038728692E-2</v>
      </c>
      <c r="N125" s="13">
        <v>8.4510934152244116E-2</v>
      </c>
      <c r="O125" s="13">
        <v>3.4232659844072914E-2</v>
      </c>
      <c r="P125" s="13">
        <v>0.14944152493370275</v>
      </c>
      <c r="Q125" s="13">
        <v>5.3107689903637241E-2</v>
      </c>
      <c r="R125" s="13">
        <v>3.8650855584223334E-2</v>
      </c>
      <c r="S125" s="13">
        <v>4.9633361717082304E-2</v>
      </c>
      <c r="T125" s="13">
        <v>0.37394321963381916</v>
      </c>
      <c r="U125" s="13">
        <v>0.1241286942669861</v>
      </c>
      <c r="V125" s="13">
        <v>9.5765734152370552E-2</v>
      </c>
      <c r="W125" s="13">
        <v>0</v>
      </c>
      <c r="X125" s="13">
        <v>1.4126815544945985E-2</v>
      </c>
      <c r="Y125" s="13">
        <v>4.3076520440262285E-2</v>
      </c>
      <c r="Z125" s="13">
        <v>4.7739247926096511E-2</v>
      </c>
      <c r="AA125" s="146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3" t="s">
        <v>277</v>
      </c>
      <c r="C126" s="29"/>
      <c r="D126" s="13">
        <v>1.9223955593507869E-2</v>
      </c>
      <c r="E126" s="13">
        <v>-1.8928812797693095E-2</v>
      </c>
      <c r="F126" s="13">
        <v>-5.7081581188893948E-2</v>
      </c>
      <c r="G126" s="13">
        <v>-4.3970240304633035E-2</v>
      </c>
      <c r="H126" s="13">
        <v>5.7376723984708722E-2</v>
      </c>
      <c r="I126" s="13">
        <v>-4.618079021997934E-2</v>
      </c>
      <c r="J126" s="13">
        <v>-7.8883163126723055E-2</v>
      </c>
      <c r="K126" s="13">
        <v>-0.17153988636249629</v>
      </c>
      <c r="L126" s="13">
        <v>1.3773560109050509E-2</v>
      </c>
      <c r="M126" s="13">
        <v>-5.7081581188893948E-2</v>
      </c>
      <c r="N126" s="13">
        <v>5.7376723984708722E-2</v>
      </c>
      <c r="O126" s="13">
        <v>4.6475933015794002E-2</v>
      </c>
      <c r="P126" s="13">
        <v>8.4628701406995077E-2</v>
      </c>
      <c r="Q126" s="13">
        <v>-1.3478417313235735E-2</v>
      </c>
      <c r="R126" s="13">
        <v>2.4674351077965007E-2</v>
      </c>
      <c r="S126" s="13">
        <v>-8.0280218287784866E-3</v>
      </c>
      <c r="T126" s="13">
        <v>0.26449175239408462</v>
      </c>
      <c r="U126" s="13">
        <v>1.9223955593507869E-2</v>
      </c>
      <c r="V126" s="13">
        <v>3.0124746562422366E-2</v>
      </c>
      <c r="W126" s="13">
        <v>-1.8928812797693095E-2</v>
      </c>
      <c r="X126" s="13">
        <v>2.6052847785821953E-2</v>
      </c>
      <c r="Y126" s="13">
        <v>0.15660035024197394</v>
      </c>
      <c r="Z126" s="13">
        <v>8.323164624593371E-3</v>
      </c>
      <c r="AA126" s="146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46" t="s">
        <v>278</v>
      </c>
      <c r="C127" s="47"/>
      <c r="D127" s="45">
        <v>0.05</v>
      </c>
      <c r="E127" s="45">
        <v>0.63</v>
      </c>
      <c r="F127" s="45">
        <v>1.3</v>
      </c>
      <c r="G127" s="45">
        <v>1.07</v>
      </c>
      <c r="H127" s="45">
        <v>0.72</v>
      </c>
      <c r="I127" s="45">
        <v>1.1100000000000001</v>
      </c>
      <c r="J127" s="45">
        <v>1.69</v>
      </c>
      <c r="K127" s="45">
        <v>3.32</v>
      </c>
      <c r="L127" s="45">
        <v>0.05</v>
      </c>
      <c r="M127" s="45">
        <v>1.3</v>
      </c>
      <c r="N127" s="45">
        <v>0.72</v>
      </c>
      <c r="O127" s="45">
        <v>0.53</v>
      </c>
      <c r="P127" s="45">
        <v>1.2</v>
      </c>
      <c r="Q127" s="45">
        <v>0.53</v>
      </c>
      <c r="R127" s="45">
        <v>0.14000000000000001</v>
      </c>
      <c r="S127" s="45">
        <v>0.43</v>
      </c>
      <c r="T127" s="45">
        <v>4.38</v>
      </c>
      <c r="U127" s="45">
        <v>0.05</v>
      </c>
      <c r="V127" s="45">
        <v>0.24</v>
      </c>
      <c r="W127" s="45" t="s">
        <v>279</v>
      </c>
      <c r="X127" s="45">
        <v>0.17</v>
      </c>
      <c r="Y127" s="45">
        <v>2.48</v>
      </c>
      <c r="Z127" s="45">
        <v>0.14000000000000001</v>
      </c>
      <c r="AA127" s="146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1" t="s">
        <v>322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BM128" s="55"/>
    </row>
    <row r="129" spans="1:65">
      <c r="BM129" s="55"/>
    </row>
    <row r="130" spans="1:65" ht="15">
      <c r="B130" s="8" t="s">
        <v>582</v>
      </c>
      <c r="BM130" s="28" t="s">
        <v>66</v>
      </c>
    </row>
    <row r="131" spans="1:65" ht="15">
      <c r="A131" s="25" t="s">
        <v>50</v>
      </c>
      <c r="B131" s="18" t="s">
        <v>110</v>
      </c>
      <c r="C131" s="15" t="s">
        <v>111</v>
      </c>
      <c r="D131" s="16" t="s">
        <v>237</v>
      </c>
      <c r="E131" s="17" t="s">
        <v>237</v>
      </c>
      <c r="F131" s="17" t="s">
        <v>237</v>
      </c>
      <c r="G131" s="17" t="s">
        <v>237</v>
      </c>
      <c r="H131" s="17" t="s">
        <v>237</v>
      </c>
      <c r="I131" s="17" t="s">
        <v>237</v>
      </c>
      <c r="J131" s="17" t="s">
        <v>237</v>
      </c>
      <c r="K131" s="17" t="s">
        <v>237</v>
      </c>
      <c r="L131" s="17" t="s">
        <v>237</v>
      </c>
      <c r="M131" s="17" t="s">
        <v>237</v>
      </c>
      <c r="N131" s="17" t="s">
        <v>237</v>
      </c>
      <c r="O131" s="17" t="s">
        <v>237</v>
      </c>
      <c r="P131" s="17" t="s">
        <v>237</v>
      </c>
      <c r="Q131" s="17" t="s">
        <v>237</v>
      </c>
      <c r="R131" s="17" t="s">
        <v>237</v>
      </c>
      <c r="S131" s="17" t="s">
        <v>237</v>
      </c>
      <c r="T131" s="17" t="s">
        <v>237</v>
      </c>
      <c r="U131" s="17" t="s">
        <v>237</v>
      </c>
      <c r="V131" s="17" t="s">
        <v>237</v>
      </c>
      <c r="W131" s="17" t="s">
        <v>237</v>
      </c>
      <c r="X131" s="17" t="s">
        <v>237</v>
      </c>
      <c r="Y131" s="17" t="s">
        <v>237</v>
      </c>
      <c r="Z131" s="17" t="s">
        <v>237</v>
      </c>
      <c r="AA131" s="17" t="s">
        <v>237</v>
      </c>
      <c r="AB131" s="17" t="s">
        <v>237</v>
      </c>
      <c r="AC131" s="146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9" t="s">
        <v>238</v>
      </c>
      <c r="C132" s="9" t="s">
        <v>238</v>
      </c>
      <c r="D132" s="144" t="s">
        <v>240</v>
      </c>
      <c r="E132" s="145" t="s">
        <v>241</v>
      </c>
      <c r="F132" s="145" t="s">
        <v>242</v>
      </c>
      <c r="G132" s="145" t="s">
        <v>243</v>
      </c>
      <c r="H132" s="145" t="s">
        <v>244</v>
      </c>
      <c r="I132" s="145" t="s">
        <v>245</v>
      </c>
      <c r="J132" s="145" t="s">
        <v>246</v>
      </c>
      <c r="K132" s="145" t="s">
        <v>247</v>
      </c>
      <c r="L132" s="145" t="s">
        <v>248</v>
      </c>
      <c r="M132" s="145" t="s">
        <v>249</v>
      </c>
      <c r="N132" s="145" t="s">
        <v>250</v>
      </c>
      <c r="O132" s="145" t="s">
        <v>251</v>
      </c>
      <c r="P132" s="145" t="s">
        <v>252</v>
      </c>
      <c r="Q132" s="145" t="s">
        <v>253</v>
      </c>
      <c r="R132" s="145" t="s">
        <v>254</v>
      </c>
      <c r="S132" s="145" t="s">
        <v>255</v>
      </c>
      <c r="T132" s="145" t="s">
        <v>256</v>
      </c>
      <c r="U132" s="145" t="s">
        <v>257</v>
      </c>
      <c r="V132" s="145" t="s">
        <v>258</v>
      </c>
      <c r="W132" s="145" t="s">
        <v>259</v>
      </c>
      <c r="X132" s="145" t="s">
        <v>260</v>
      </c>
      <c r="Y132" s="145" t="s">
        <v>261</v>
      </c>
      <c r="Z132" s="145" t="s">
        <v>262</v>
      </c>
      <c r="AA132" s="145" t="s">
        <v>267</v>
      </c>
      <c r="AB132" s="145" t="s">
        <v>268</v>
      </c>
      <c r="AC132" s="146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 t="s">
        <v>1</v>
      </c>
    </row>
    <row r="133" spans="1:65">
      <c r="A133" s="30"/>
      <c r="B133" s="19"/>
      <c r="C133" s="9"/>
      <c r="D133" s="10" t="s">
        <v>306</v>
      </c>
      <c r="E133" s="11" t="s">
        <v>304</v>
      </c>
      <c r="F133" s="11" t="s">
        <v>306</v>
      </c>
      <c r="G133" s="11" t="s">
        <v>306</v>
      </c>
      <c r="H133" s="11" t="s">
        <v>304</v>
      </c>
      <c r="I133" s="11" t="s">
        <v>337</v>
      </c>
      <c r="J133" s="11" t="s">
        <v>306</v>
      </c>
      <c r="K133" s="11" t="s">
        <v>304</v>
      </c>
      <c r="L133" s="11" t="s">
        <v>304</v>
      </c>
      <c r="M133" s="11" t="s">
        <v>304</v>
      </c>
      <c r="N133" s="11" t="s">
        <v>304</v>
      </c>
      <c r="O133" s="11" t="s">
        <v>304</v>
      </c>
      <c r="P133" s="11" t="s">
        <v>304</v>
      </c>
      <c r="Q133" s="11" t="s">
        <v>304</v>
      </c>
      <c r="R133" s="11" t="s">
        <v>306</v>
      </c>
      <c r="S133" s="11" t="s">
        <v>306</v>
      </c>
      <c r="T133" s="11" t="s">
        <v>337</v>
      </c>
      <c r="U133" s="11" t="s">
        <v>306</v>
      </c>
      <c r="V133" s="11" t="s">
        <v>304</v>
      </c>
      <c r="W133" s="11" t="s">
        <v>337</v>
      </c>
      <c r="X133" s="11" t="s">
        <v>306</v>
      </c>
      <c r="Y133" s="11" t="s">
        <v>304</v>
      </c>
      <c r="Z133" s="11" t="s">
        <v>337</v>
      </c>
      <c r="AA133" s="11" t="s">
        <v>306</v>
      </c>
      <c r="AB133" s="11" t="s">
        <v>337</v>
      </c>
      <c r="AC133" s="146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9"/>
      <c r="C134" s="9"/>
      <c r="D134" s="26" t="s">
        <v>338</v>
      </c>
      <c r="E134" s="26" t="s">
        <v>339</v>
      </c>
      <c r="F134" s="26" t="s">
        <v>340</v>
      </c>
      <c r="G134" s="26" t="s">
        <v>340</v>
      </c>
      <c r="H134" s="26" t="s">
        <v>117</v>
      </c>
      <c r="I134" s="26" t="s">
        <v>338</v>
      </c>
      <c r="J134" s="26" t="s">
        <v>339</v>
      </c>
      <c r="K134" s="26" t="s">
        <v>339</v>
      </c>
      <c r="L134" s="26" t="s">
        <v>340</v>
      </c>
      <c r="M134" s="26" t="s">
        <v>339</v>
      </c>
      <c r="N134" s="26" t="s">
        <v>339</v>
      </c>
      <c r="O134" s="26" t="s">
        <v>307</v>
      </c>
      <c r="P134" s="26" t="s">
        <v>339</v>
      </c>
      <c r="Q134" s="26" t="s">
        <v>341</v>
      </c>
      <c r="R134" s="26" t="s">
        <v>338</v>
      </c>
      <c r="S134" s="26" t="s">
        <v>339</v>
      </c>
      <c r="T134" s="26" t="s">
        <v>338</v>
      </c>
      <c r="U134" s="26" t="s">
        <v>339</v>
      </c>
      <c r="V134" s="26" t="s">
        <v>339</v>
      </c>
      <c r="W134" s="26" t="s">
        <v>339</v>
      </c>
      <c r="X134" s="26" t="s">
        <v>338</v>
      </c>
      <c r="Y134" s="26" t="s">
        <v>341</v>
      </c>
      <c r="Z134" s="26" t="s">
        <v>339</v>
      </c>
      <c r="AA134" s="26" t="s">
        <v>339</v>
      </c>
      <c r="AB134" s="26" t="s">
        <v>341</v>
      </c>
      <c r="AC134" s="146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3</v>
      </c>
    </row>
    <row r="135" spans="1:65">
      <c r="A135" s="30"/>
      <c r="B135" s="18">
        <v>1</v>
      </c>
      <c r="C135" s="14">
        <v>1</v>
      </c>
      <c r="D135" s="200">
        <v>0.71</v>
      </c>
      <c r="E135" s="200">
        <v>0.72</v>
      </c>
      <c r="F135" s="200">
        <v>0.79</v>
      </c>
      <c r="G135" s="203">
        <v>0.86864910527362715</v>
      </c>
      <c r="H135" s="200">
        <v>0.8</v>
      </c>
      <c r="I135" s="200">
        <v>0.753</v>
      </c>
      <c r="J135" s="200">
        <v>0.72</v>
      </c>
      <c r="K135" s="200">
        <v>0.7</v>
      </c>
      <c r="L135" s="200">
        <v>0.77</v>
      </c>
      <c r="M135" s="200">
        <v>0.75</v>
      </c>
      <c r="N135" s="200">
        <v>0.73</v>
      </c>
      <c r="O135" s="200">
        <v>0.72</v>
      </c>
      <c r="P135" s="200">
        <v>0.76</v>
      </c>
      <c r="Q135" s="200">
        <v>0.76</v>
      </c>
      <c r="R135" s="200">
        <v>0.73</v>
      </c>
      <c r="S135" s="203">
        <v>0.84</v>
      </c>
      <c r="T135" s="200">
        <v>0.685420031878896</v>
      </c>
      <c r="U135" s="203">
        <v>0.62839999999999996</v>
      </c>
      <c r="V135" s="200">
        <v>0.74</v>
      </c>
      <c r="W135" s="200">
        <v>0.71499999999999997</v>
      </c>
      <c r="X135" s="200">
        <v>0.73</v>
      </c>
      <c r="Y135" s="200">
        <v>0.73428282010465951</v>
      </c>
      <c r="Z135" s="200">
        <v>0.70350000000000001</v>
      </c>
      <c r="AA135" s="200">
        <v>0.72</v>
      </c>
      <c r="AB135" s="200">
        <v>0.69424830000000004</v>
      </c>
      <c r="AC135" s="198"/>
      <c r="AD135" s="199"/>
      <c r="AE135" s="199"/>
      <c r="AF135" s="199"/>
      <c r="AG135" s="199"/>
      <c r="AH135" s="199"/>
      <c r="AI135" s="199"/>
      <c r="AJ135" s="199"/>
      <c r="AK135" s="199"/>
      <c r="AL135" s="199"/>
      <c r="AM135" s="199"/>
      <c r="AN135" s="199"/>
      <c r="AO135" s="199"/>
      <c r="AP135" s="199"/>
      <c r="AQ135" s="199"/>
      <c r="AR135" s="199"/>
      <c r="AS135" s="199"/>
      <c r="AT135" s="199"/>
      <c r="AU135" s="199"/>
      <c r="AV135" s="199"/>
      <c r="AW135" s="199"/>
      <c r="AX135" s="199"/>
      <c r="AY135" s="199"/>
      <c r="AZ135" s="199"/>
      <c r="BA135" s="199"/>
      <c r="BB135" s="199"/>
      <c r="BC135" s="199"/>
      <c r="BD135" s="199"/>
      <c r="BE135" s="199"/>
      <c r="BF135" s="199"/>
      <c r="BG135" s="199"/>
      <c r="BH135" s="199"/>
      <c r="BI135" s="199"/>
      <c r="BJ135" s="199"/>
      <c r="BK135" s="199"/>
      <c r="BL135" s="199"/>
      <c r="BM135" s="201">
        <v>1</v>
      </c>
    </row>
    <row r="136" spans="1:65">
      <c r="A136" s="30"/>
      <c r="B136" s="19">
        <v>1</v>
      </c>
      <c r="C136" s="9">
        <v>2</v>
      </c>
      <c r="D136" s="24">
        <v>0.72</v>
      </c>
      <c r="E136" s="24">
        <v>0.71</v>
      </c>
      <c r="F136" s="24">
        <v>0.79</v>
      </c>
      <c r="G136" s="204">
        <v>0.78213707010931954</v>
      </c>
      <c r="H136" s="24">
        <v>0.79</v>
      </c>
      <c r="I136" s="24">
        <v>0.76100000000000001</v>
      </c>
      <c r="J136" s="24">
        <v>0.73</v>
      </c>
      <c r="K136" s="24">
        <v>0.7</v>
      </c>
      <c r="L136" s="24">
        <v>0.76</v>
      </c>
      <c r="M136" s="24">
        <v>0.75</v>
      </c>
      <c r="N136" s="24">
        <v>0.73</v>
      </c>
      <c r="O136" s="24">
        <v>0.73</v>
      </c>
      <c r="P136" s="24">
        <v>0.72</v>
      </c>
      <c r="Q136" s="24">
        <v>0.76</v>
      </c>
      <c r="R136" s="24">
        <v>0.72</v>
      </c>
      <c r="S136" s="204">
        <v>0.81999999999999984</v>
      </c>
      <c r="T136" s="24">
        <v>0.68714238465769206</v>
      </c>
      <c r="U136" s="204">
        <v>0.63060000000000005</v>
      </c>
      <c r="V136" s="24">
        <v>0.74</v>
      </c>
      <c r="W136" s="24">
        <v>0.69299999999999995</v>
      </c>
      <c r="X136" s="24">
        <v>0.73</v>
      </c>
      <c r="Y136" s="24">
        <v>0.72934055526266772</v>
      </c>
      <c r="Z136" s="24">
        <v>0.69456899999999999</v>
      </c>
      <c r="AA136" s="24">
        <v>0.74</v>
      </c>
      <c r="AB136" s="24">
        <v>0.69163970000000008</v>
      </c>
      <c r="AC136" s="198"/>
      <c r="AD136" s="199"/>
      <c r="AE136" s="199"/>
      <c r="AF136" s="199"/>
      <c r="AG136" s="199"/>
      <c r="AH136" s="199"/>
      <c r="AI136" s="199"/>
      <c r="AJ136" s="199"/>
      <c r="AK136" s="199"/>
      <c r="AL136" s="199"/>
      <c r="AM136" s="199"/>
      <c r="AN136" s="199"/>
      <c r="AO136" s="199"/>
      <c r="AP136" s="199"/>
      <c r="AQ136" s="199"/>
      <c r="AR136" s="199"/>
      <c r="AS136" s="199"/>
      <c r="AT136" s="199"/>
      <c r="AU136" s="199"/>
      <c r="AV136" s="199"/>
      <c r="AW136" s="199"/>
      <c r="AX136" s="199"/>
      <c r="AY136" s="199"/>
      <c r="AZ136" s="199"/>
      <c r="BA136" s="199"/>
      <c r="BB136" s="199"/>
      <c r="BC136" s="199"/>
      <c r="BD136" s="199"/>
      <c r="BE136" s="199"/>
      <c r="BF136" s="199"/>
      <c r="BG136" s="199"/>
      <c r="BH136" s="199"/>
      <c r="BI136" s="199"/>
      <c r="BJ136" s="199"/>
      <c r="BK136" s="199"/>
      <c r="BL136" s="199"/>
      <c r="BM136" s="201" t="e">
        <v>#N/A</v>
      </c>
    </row>
    <row r="137" spans="1:65">
      <c r="A137" s="30"/>
      <c r="B137" s="19">
        <v>1</v>
      </c>
      <c r="C137" s="9">
        <v>3</v>
      </c>
      <c r="D137" s="24">
        <v>0.71</v>
      </c>
      <c r="E137" s="24">
        <v>0.72</v>
      </c>
      <c r="F137" s="24">
        <v>0.79</v>
      </c>
      <c r="G137" s="204">
        <v>0.86747274733615998</v>
      </c>
      <c r="H137" s="24">
        <v>0.79</v>
      </c>
      <c r="I137" s="24">
        <v>0.76300000000000001</v>
      </c>
      <c r="J137" s="24">
        <v>0.71</v>
      </c>
      <c r="K137" s="24">
        <v>0.7</v>
      </c>
      <c r="L137" s="24">
        <v>0.77</v>
      </c>
      <c r="M137" s="24">
        <v>0.72</v>
      </c>
      <c r="N137" s="24">
        <v>0.74</v>
      </c>
      <c r="O137" s="24">
        <v>0.73</v>
      </c>
      <c r="P137" s="24">
        <v>0.76</v>
      </c>
      <c r="Q137" s="24">
        <v>0.76</v>
      </c>
      <c r="R137" s="24">
        <v>0.71</v>
      </c>
      <c r="S137" s="204">
        <v>0.84</v>
      </c>
      <c r="T137" s="24">
        <v>0.6879813439736</v>
      </c>
      <c r="U137" s="204">
        <v>0.63080000000000003</v>
      </c>
      <c r="V137" s="24">
        <v>0.72</v>
      </c>
      <c r="W137" s="24">
        <v>0.7</v>
      </c>
      <c r="X137" s="24">
        <v>0.73</v>
      </c>
      <c r="Y137" s="24">
        <v>0.72556247280728026</v>
      </c>
      <c r="Z137" s="24">
        <v>0.69367299999999998</v>
      </c>
      <c r="AA137" s="24">
        <v>0.73</v>
      </c>
      <c r="AB137" s="24">
        <v>0.68903710000000007</v>
      </c>
      <c r="AC137" s="198"/>
      <c r="AD137" s="199"/>
      <c r="AE137" s="199"/>
      <c r="AF137" s="199"/>
      <c r="AG137" s="199"/>
      <c r="AH137" s="199"/>
      <c r="AI137" s="199"/>
      <c r="AJ137" s="199"/>
      <c r="AK137" s="199"/>
      <c r="AL137" s="199"/>
      <c r="AM137" s="199"/>
      <c r="AN137" s="199"/>
      <c r="AO137" s="199"/>
      <c r="AP137" s="199"/>
      <c r="AQ137" s="199"/>
      <c r="AR137" s="199"/>
      <c r="AS137" s="199"/>
      <c r="AT137" s="199"/>
      <c r="AU137" s="199"/>
      <c r="AV137" s="199"/>
      <c r="AW137" s="199"/>
      <c r="AX137" s="199"/>
      <c r="AY137" s="199"/>
      <c r="AZ137" s="199"/>
      <c r="BA137" s="199"/>
      <c r="BB137" s="199"/>
      <c r="BC137" s="199"/>
      <c r="BD137" s="199"/>
      <c r="BE137" s="199"/>
      <c r="BF137" s="199"/>
      <c r="BG137" s="199"/>
      <c r="BH137" s="199"/>
      <c r="BI137" s="199"/>
      <c r="BJ137" s="199"/>
      <c r="BK137" s="199"/>
      <c r="BL137" s="199"/>
      <c r="BM137" s="201">
        <v>16</v>
      </c>
    </row>
    <row r="138" spans="1:65">
      <c r="A138" s="30"/>
      <c r="B138" s="19">
        <v>1</v>
      </c>
      <c r="C138" s="9">
        <v>4</v>
      </c>
      <c r="D138" s="24">
        <v>0.7</v>
      </c>
      <c r="E138" s="24">
        <v>0.72</v>
      </c>
      <c r="F138" s="24">
        <v>0.77999999999999992</v>
      </c>
      <c r="G138" s="204">
        <v>0.80198177944499993</v>
      </c>
      <c r="H138" s="24">
        <v>0.79</v>
      </c>
      <c r="I138" s="24">
        <v>0.75700000000000001</v>
      </c>
      <c r="J138" s="24">
        <v>0.73</v>
      </c>
      <c r="K138" s="24">
        <v>0.74</v>
      </c>
      <c r="L138" s="24">
        <v>0.76</v>
      </c>
      <c r="M138" s="24">
        <v>0.74</v>
      </c>
      <c r="N138" s="24">
        <v>0.75</v>
      </c>
      <c r="O138" s="24">
        <v>0.73</v>
      </c>
      <c r="P138" s="24">
        <v>0.76</v>
      </c>
      <c r="Q138" s="24">
        <v>0.78</v>
      </c>
      <c r="R138" s="24">
        <v>0.72</v>
      </c>
      <c r="S138" s="204">
        <v>0.84</v>
      </c>
      <c r="T138" s="24">
        <v>0.68265026464826395</v>
      </c>
      <c r="U138" s="204">
        <v>0.64810000000000001</v>
      </c>
      <c r="V138" s="24">
        <v>0.74</v>
      </c>
      <c r="W138" s="24">
        <v>0.70799999999999996</v>
      </c>
      <c r="X138" s="24">
        <v>0.73</v>
      </c>
      <c r="Y138" s="24">
        <v>0.73192396874798737</v>
      </c>
      <c r="Z138" s="24">
        <v>0.694496</v>
      </c>
      <c r="AA138" s="24">
        <v>0.74</v>
      </c>
      <c r="AB138" s="24">
        <v>0.68233770000000005</v>
      </c>
      <c r="AC138" s="198"/>
      <c r="AD138" s="199"/>
      <c r="AE138" s="199"/>
      <c r="AF138" s="199"/>
      <c r="AG138" s="199"/>
      <c r="AH138" s="199"/>
      <c r="AI138" s="199"/>
      <c r="AJ138" s="199"/>
      <c r="AK138" s="199"/>
      <c r="AL138" s="199"/>
      <c r="AM138" s="199"/>
      <c r="AN138" s="199"/>
      <c r="AO138" s="199"/>
      <c r="AP138" s="199"/>
      <c r="AQ138" s="199"/>
      <c r="AR138" s="199"/>
      <c r="AS138" s="199"/>
      <c r="AT138" s="199"/>
      <c r="AU138" s="199"/>
      <c r="AV138" s="199"/>
      <c r="AW138" s="199"/>
      <c r="AX138" s="199"/>
      <c r="AY138" s="199"/>
      <c r="AZ138" s="199"/>
      <c r="BA138" s="199"/>
      <c r="BB138" s="199"/>
      <c r="BC138" s="199"/>
      <c r="BD138" s="199"/>
      <c r="BE138" s="199"/>
      <c r="BF138" s="199"/>
      <c r="BG138" s="199"/>
      <c r="BH138" s="199"/>
      <c r="BI138" s="199"/>
      <c r="BJ138" s="199"/>
      <c r="BK138" s="199"/>
      <c r="BL138" s="199"/>
      <c r="BM138" s="201">
        <v>0.73140476505609131</v>
      </c>
    </row>
    <row r="139" spans="1:65">
      <c r="A139" s="30"/>
      <c r="B139" s="19">
        <v>1</v>
      </c>
      <c r="C139" s="9">
        <v>5</v>
      </c>
      <c r="D139" s="24">
        <v>0.73</v>
      </c>
      <c r="E139" s="24">
        <v>0.75</v>
      </c>
      <c r="F139" s="24">
        <v>0.79</v>
      </c>
      <c r="G139" s="204">
        <v>0.82332967069499996</v>
      </c>
      <c r="H139" s="24">
        <v>0.77</v>
      </c>
      <c r="I139" s="24">
        <v>0.75</v>
      </c>
      <c r="J139" s="24">
        <v>0.71</v>
      </c>
      <c r="K139" s="24">
        <v>0.72</v>
      </c>
      <c r="L139" s="24">
        <v>0.77</v>
      </c>
      <c r="M139" s="24">
        <v>0.72</v>
      </c>
      <c r="N139" s="24">
        <v>0.73</v>
      </c>
      <c r="O139" s="24">
        <v>0.72</v>
      </c>
      <c r="P139" s="24">
        <v>0.75</v>
      </c>
      <c r="Q139" s="24">
        <v>0.79</v>
      </c>
      <c r="R139" s="24">
        <v>0.72</v>
      </c>
      <c r="S139" s="204">
        <v>0.84</v>
      </c>
      <c r="T139" s="24">
        <v>0.6845309073856789</v>
      </c>
      <c r="U139" s="204">
        <v>0.63540000000000008</v>
      </c>
      <c r="V139" s="24">
        <v>0.72</v>
      </c>
      <c r="W139" s="24">
        <v>0.68600000000000005</v>
      </c>
      <c r="X139" s="24">
        <v>0.72</v>
      </c>
      <c r="Y139" s="24">
        <v>0.71772710602324574</v>
      </c>
      <c r="Z139" s="24">
        <v>0.703434</v>
      </c>
      <c r="AA139" s="24">
        <v>0.73</v>
      </c>
      <c r="AB139" s="24">
        <v>0.68114479999999999</v>
      </c>
      <c r="AC139" s="198"/>
      <c r="AD139" s="199"/>
      <c r="AE139" s="199"/>
      <c r="AF139" s="199"/>
      <c r="AG139" s="199"/>
      <c r="AH139" s="199"/>
      <c r="AI139" s="199"/>
      <c r="AJ139" s="199"/>
      <c r="AK139" s="199"/>
      <c r="AL139" s="199"/>
      <c r="AM139" s="199"/>
      <c r="AN139" s="199"/>
      <c r="AO139" s="199"/>
      <c r="AP139" s="199"/>
      <c r="AQ139" s="199"/>
      <c r="AR139" s="199"/>
      <c r="AS139" s="199"/>
      <c r="AT139" s="199"/>
      <c r="AU139" s="199"/>
      <c r="AV139" s="199"/>
      <c r="AW139" s="199"/>
      <c r="AX139" s="199"/>
      <c r="AY139" s="199"/>
      <c r="AZ139" s="199"/>
      <c r="BA139" s="199"/>
      <c r="BB139" s="199"/>
      <c r="BC139" s="199"/>
      <c r="BD139" s="199"/>
      <c r="BE139" s="199"/>
      <c r="BF139" s="199"/>
      <c r="BG139" s="199"/>
      <c r="BH139" s="199"/>
      <c r="BI139" s="199"/>
      <c r="BJ139" s="199"/>
      <c r="BK139" s="199"/>
      <c r="BL139" s="199"/>
      <c r="BM139" s="201">
        <v>81</v>
      </c>
    </row>
    <row r="140" spans="1:65">
      <c r="A140" s="30"/>
      <c r="B140" s="19">
        <v>1</v>
      </c>
      <c r="C140" s="9">
        <v>6</v>
      </c>
      <c r="D140" s="24">
        <v>0.72</v>
      </c>
      <c r="E140" s="24">
        <v>0.75</v>
      </c>
      <c r="F140" s="24">
        <v>0.79</v>
      </c>
      <c r="G140" s="204">
        <v>0.85859575860817838</v>
      </c>
      <c r="H140" s="222">
        <v>0.7</v>
      </c>
      <c r="I140" s="24">
        <v>0.76300000000000001</v>
      </c>
      <c r="J140" s="24">
        <v>0.7</v>
      </c>
      <c r="K140" s="24">
        <v>0.71</v>
      </c>
      <c r="L140" s="24">
        <v>0.78</v>
      </c>
      <c r="M140" s="24">
        <v>0.72</v>
      </c>
      <c r="N140" s="24">
        <v>0.72</v>
      </c>
      <c r="O140" s="24">
        <v>0.72</v>
      </c>
      <c r="P140" s="24">
        <v>0.72</v>
      </c>
      <c r="Q140" s="24">
        <v>0.77</v>
      </c>
      <c r="R140" s="24">
        <v>0.72</v>
      </c>
      <c r="S140" s="204">
        <v>0.83</v>
      </c>
      <c r="T140" s="24">
        <v>0.68254361100518601</v>
      </c>
      <c r="U140" s="204">
        <v>0.63719999999999999</v>
      </c>
      <c r="V140" s="24">
        <v>0.73</v>
      </c>
      <c r="W140" s="24">
        <v>0.7</v>
      </c>
      <c r="X140" s="24">
        <v>0.74</v>
      </c>
      <c r="Y140" s="24">
        <v>0.73083054869622388</v>
      </c>
      <c r="Z140" s="24">
        <v>0.70239200000000002</v>
      </c>
      <c r="AA140" s="24">
        <v>0.72</v>
      </c>
      <c r="AB140" s="24">
        <v>0.67762</v>
      </c>
      <c r="AC140" s="198"/>
      <c r="AD140" s="199"/>
      <c r="AE140" s="199"/>
      <c r="AF140" s="199"/>
      <c r="AG140" s="199"/>
      <c r="AH140" s="199"/>
      <c r="AI140" s="199"/>
      <c r="AJ140" s="199"/>
      <c r="AK140" s="199"/>
      <c r="AL140" s="199"/>
      <c r="AM140" s="199"/>
      <c r="AN140" s="199"/>
      <c r="AO140" s="199"/>
      <c r="AP140" s="199"/>
      <c r="AQ140" s="199"/>
      <c r="AR140" s="199"/>
      <c r="AS140" s="199"/>
      <c r="AT140" s="199"/>
      <c r="AU140" s="199"/>
      <c r="AV140" s="199"/>
      <c r="AW140" s="199"/>
      <c r="AX140" s="199"/>
      <c r="AY140" s="199"/>
      <c r="AZ140" s="199"/>
      <c r="BA140" s="199"/>
      <c r="BB140" s="199"/>
      <c r="BC140" s="199"/>
      <c r="BD140" s="199"/>
      <c r="BE140" s="199"/>
      <c r="BF140" s="199"/>
      <c r="BG140" s="199"/>
      <c r="BH140" s="199"/>
      <c r="BI140" s="199"/>
      <c r="BJ140" s="199"/>
      <c r="BK140" s="199"/>
      <c r="BL140" s="199"/>
      <c r="BM140" s="56"/>
    </row>
    <row r="141" spans="1:65">
      <c r="A141" s="30"/>
      <c r="B141" s="20" t="s">
        <v>274</v>
      </c>
      <c r="C141" s="12"/>
      <c r="D141" s="202">
        <v>0.71499999999999997</v>
      </c>
      <c r="E141" s="202">
        <v>0.72833333333333339</v>
      </c>
      <c r="F141" s="202">
        <v>0.78833333333333344</v>
      </c>
      <c r="G141" s="202">
        <v>0.83369435524454749</v>
      </c>
      <c r="H141" s="202">
        <v>0.77333333333333332</v>
      </c>
      <c r="I141" s="202">
        <v>0.75783333333333347</v>
      </c>
      <c r="J141" s="202">
        <v>0.71666666666666667</v>
      </c>
      <c r="K141" s="202">
        <v>0.71166666666666656</v>
      </c>
      <c r="L141" s="202">
        <v>0.7683333333333332</v>
      </c>
      <c r="M141" s="202">
        <v>0.73333333333333328</v>
      </c>
      <c r="N141" s="202">
        <v>0.73333333333333339</v>
      </c>
      <c r="O141" s="202">
        <v>0.72499999999999998</v>
      </c>
      <c r="P141" s="202">
        <v>0.745</v>
      </c>
      <c r="Q141" s="202">
        <v>0.77000000000000013</v>
      </c>
      <c r="R141" s="202">
        <v>0.71999999999999986</v>
      </c>
      <c r="S141" s="202">
        <v>0.83499999999999996</v>
      </c>
      <c r="T141" s="202">
        <v>0.68504475725821956</v>
      </c>
      <c r="U141" s="202">
        <v>0.63508333333333333</v>
      </c>
      <c r="V141" s="202">
        <v>0.7316666666666668</v>
      </c>
      <c r="W141" s="202">
        <v>0.70033333333333336</v>
      </c>
      <c r="X141" s="202">
        <v>0.73</v>
      </c>
      <c r="Y141" s="202">
        <v>0.72827791194034397</v>
      </c>
      <c r="Z141" s="202">
        <v>0.69867733333333337</v>
      </c>
      <c r="AA141" s="202">
        <v>0.73</v>
      </c>
      <c r="AB141" s="202">
        <v>0.68600460000000008</v>
      </c>
      <c r="AC141" s="198"/>
      <c r="AD141" s="199"/>
      <c r="AE141" s="199"/>
      <c r="AF141" s="199"/>
      <c r="AG141" s="199"/>
      <c r="AH141" s="199"/>
      <c r="AI141" s="199"/>
      <c r="AJ141" s="199"/>
      <c r="AK141" s="199"/>
      <c r="AL141" s="199"/>
      <c r="AM141" s="199"/>
      <c r="AN141" s="199"/>
      <c r="AO141" s="199"/>
      <c r="AP141" s="199"/>
      <c r="AQ141" s="199"/>
      <c r="AR141" s="199"/>
      <c r="AS141" s="199"/>
      <c r="AT141" s="199"/>
      <c r="AU141" s="199"/>
      <c r="AV141" s="199"/>
      <c r="AW141" s="199"/>
      <c r="AX141" s="199"/>
      <c r="AY141" s="199"/>
      <c r="AZ141" s="199"/>
      <c r="BA141" s="199"/>
      <c r="BB141" s="199"/>
      <c r="BC141" s="199"/>
      <c r="BD141" s="199"/>
      <c r="BE141" s="199"/>
      <c r="BF141" s="199"/>
      <c r="BG141" s="199"/>
      <c r="BH141" s="199"/>
      <c r="BI141" s="199"/>
      <c r="BJ141" s="199"/>
      <c r="BK141" s="199"/>
      <c r="BL141" s="199"/>
      <c r="BM141" s="56"/>
    </row>
    <row r="142" spans="1:65">
      <c r="A142" s="30"/>
      <c r="B142" s="3" t="s">
        <v>275</v>
      </c>
      <c r="C142" s="29"/>
      <c r="D142" s="24">
        <v>0.71499999999999997</v>
      </c>
      <c r="E142" s="24">
        <v>0.72</v>
      </c>
      <c r="F142" s="24">
        <v>0.79</v>
      </c>
      <c r="G142" s="24">
        <v>0.84096271465158923</v>
      </c>
      <c r="H142" s="24">
        <v>0.79</v>
      </c>
      <c r="I142" s="24">
        <v>0.75900000000000001</v>
      </c>
      <c r="J142" s="24">
        <v>0.71499999999999997</v>
      </c>
      <c r="K142" s="24">
        <v>0.70499999999999996</v>
      </c>
      <c r="L142" s="24">
        <v>0.77</v>
      </c>
      <c r="M142" s="24">
        <v>0.73</v>
      </c>
      <c r="N142" s="24">
        <v>0.73</v>
      </c>
      <c r="O142" s="24">
        <v>0.72499999999999998</v>
      </c>
      <c r="P142" s="24">
        <v>0.755</v>
      </c>
      <c r="Q142" s="24">
        <v>0.76500000000000001</v>
      </c>
      <c r="R142" s="24">
        <v>0.72</v>
      </c>
      <c r="S142" s="24">
        <v>0.84</v>
      </c>
      <c r="T142" s="24">
        <v>0.68497546963228739</v>
      </c>
      <c r="U142" s="24">
        <v>0.6331</v>
      </c>
      <c r="V142" s="24">
        <v>0.73499999999999999</v>
      </c>
      <c r="W142" s="24">
        <v>0.7</v>
      </c>
      <c r="X142" s="24">
        <v>0.73</v>
      </c>
      <c r="Y142" s="24">
        <v>0.7300855519794458</v>
      </c>
      <c r="Z142" s="24">
        <v>0.69848050000000006</v>
      </c>
      <c r="AA142" s="24">
        <v>0.73</v>
      </c>
      <c r="AB142" s="24">
        <v>0.68568740000000006</v>
      </c>
      <c r="AC142" s="198"/>
      <c r="AD142" s="199"/>
      <c r="AE142" s="199"/>
      <c r="AF142" s="199"/>
      <c r="AG142" s="199"/>
      <c r="AH142" s="199"/>
      <c r="AI142" s="199"/>
      <c r="AJ142" s="199"/>
      <c r="AK142" s="199"/>
      <c r="AL142" s="199"/>
      <c r="AM142" s="199"/>
      <c r="AN142" s="199"/>
      <c r="AO142" s="199"/>
      <c r="AP142" s="199"/>
      <c r="AQ142" s="199"/>
      <c r="AR142" s="199"/>
      <c r="AS142" s="199"/>
      <c r="AT142" s="199"/>
      <c r="AU142" s="199"/>
      <c r="AV142" s="199"/>
      <c r="AW142" s="199"/>
      <c r="AX142" s="199"/>
      <c r="AY142" s="199"/>
      <c r="AZ142" s="199"/>
      <c r="BA142" s="199"/>
      <c r="BB142" s="199"/>
      <c r="BC142" s="199"/>
      <c r="BD142" s="199"/>
      <c r="BE142" s="199"/>
      <c r="BF142" s="199"/>
      <c r="BG142" s="199"/>
      <c r="BH142" s="199"/>
      <c r="BI142" s="199"/>
      <c r="BJ142" s="199"/>
      <c r="BK142" s="199"/>
      <c r="BL142" s="199"/>
      <c r="BM142" s="56"/>
    </row>
    <row r="143" spans="1:65">
      <c r="A143" s="30"/>
      <c r="B143" s="3" t="s">
        <v>276</v>
      </c>
      <c r="C143" s="29"/>
      <c r="D143" s="24">
        <v>1.0488088481701525E-2</v>
      </c>
      <c r="E143" s="24">
        <v>1.7224014243685099E-2</v>
      </c>
      <c r="F143" s="24">
        <v>4.0824829046386792E-3</v>
      </c>
      <c r="G143" s="24">
        <v>3.6753671956791682E-2</v>
      </c>
      <c r="H143" s="24">
        <v>3.7237973450050539E-2</v>
      </c>
      <c r="I143" s="24">
        <v>5.4558836742242519E-3</v>
      </c>
      <c r="J143" s="24">
        <v>1.2110601416389978E-2</v>
      </c>
      <c r="K143" s="24">
        <v>1.6020819787597236E-2</v>
      </c>
      <c r="L143" s="24">
        <v>7.5277265270908165E-3</v>
      </c>
      <c r="M143" s="24">
        <v>1.5055453054181633E-2</v>
      </c>
      <c r="N143" s="24">
        <v>1.0327955589886455E-2</v>
      </c>
      <c r="O143" s="24">
        <v>5.4772255750516656E-3</v>
      </c>
      <c r="P143" s="24">
        <v>1.9748417658131515E-2</v>
      </c>
      <c r="Q143" s="24">
        <v>1.2649110640673528E-2</v>
      </c>
      <c r="R143" s="24">
        <v>6.324555320336764E-3</v>
      </c>
      <c r="S143" s="24">
        <v>8.3666002653408032E-3</v>
      </c>
      <c r="T143" s="24">
        <v>2.2546743629445181E-3</v>
      </c>
      <c r="U143" s="24">
        <v>7.1711691282988644E-3</v>
      </c>
      <c r="V143" s="24">
        <v>9.8319208025017587E-3</v>
      </c>
      <c r="W143" s="24">
        <v>1.0327955589886424E-2</v>
      </c>
      <c r="X143" s="24">
        <v>6.324555320336764E-3</v>
      </c>
      <c r="Y143" s="24">
        <v>5.9277471729152435E-3</v>
      </c>
      <c r="Z143" s="24">
        <v>4.880328745757479E-3</v>
      </c>
      <c r="AA143" s="24">
        <v>8.9442719099991665E-3</v>
      </c>
      <c r="AB143" s="24">
        <v>6.5768431144433061E-3</v>
      </c>
      <c r="AC143" s="198"/>
      <c r="AD143" s="199"/>
      <c r="AE143" s="199"/>
      <c r="AF143" s="199"/>
      <c r="AG143" s="199"/>
      <c r="AH143" s="199"/>
      <c r="AI143" s="199"/>
      <c r="AJ143" s="199"/>
      <c r="AK143" s="199"/>
      <c r="AL143" s="199"/>
      <c r="AM143" s="199"/>
      <c r="AN143" s="199"/>
      <c r="AO143" s="199"/>
      <c r="AP143" s="199"/>
      <c r="AQ143" s="199"/>
      <c r="AR143" s="199"/>
      <c r="AS143" s="199"/>
      <c r="AT143" s="199"/>
      <c r="AU143" s="199"/>
      <c r="AV143" s="199"/>
      <c r="AW143" s="199"/>
      <c r="AX143" s="199"/>
      <c r="AY143" s="199"/>
      <c r="AZ143" s="199"/>
      <c r="BA143" s="199"/>
      <c r="BB143" s="199"/>
      <c r="BC143" s="199"/>
      <c r="BD143" s="199"/>
      <c r="BE143" s="199"/>
      <c r="BF143" s="199"/>
      <c r="BG143" s="199"/>
      <c r="BH143" s="199"/>
      <c r="BI143" s="199"/>
      <c r="BJ143" s="199"/>
      <c r="BK143" s="199"/>
      <c r="BL143" s="199"/>
      <c r="BM143" s="56"/>
    </row>
    <row r="144" spans="1:65">
      <c r="A144" s="30"/>
      <c r="B144" s="3" t="s">
        <v>86</v>
      </c>
      <c r="C144" s="29"/>
      <c r="D144" s="13">
        <v>1.4668655219162973E-2</v>
      </c>
      <c r="E144" s="13">
        <v>2.3648532142359402E-2</v>
      </c>
      <c r="F144" s="13">
        <v>5.1786252490131227E-3</v>
      </c>
      <c r="G144" s="13">
        <v>4.4085307433814558E-2</v>
      </c>
      <c r="H144" s="13">
        <v>4.8152551875065355E-2</v>
      </c>
      <c r="I144" s="13">
        <v>7.1993186816242593E-3</v>
      </c>
      <c r="J144" s="13">
        <v>1.6898513604265086E-2</v>
      </c>
      <c r="K144" s="13">
        <v>2.2511690568052325E-2</v>
      </c>
      <c r="L144" s="13">
        <v>9.7974748725693939E-3</v>
      </c>
      <c r="M144" s="13">
        <v>2.0530163255702227E-2</v>
      </c>
      <c r="N144" s="13">
        <v>1.4083575804390619E-2</v>
      </c>
      <c r="O144" s="13">
        <v>7.5547938966229874E-3</v>
      </c>
      <c r="P144" s="13">
        <v>2.6507943165277201E-2</v>
      </c>
      <c r="Q144" s="13">
        <v>1.6427416416459124E-2</v>
      </c>
      <c r="R144" s="13">
        <v>8.7841046115788406E-3</v>
      </c>
      <c r="S144" s="13">
        <v>1.0019880557294376E-2</v>
      </c>
      <c r="T144" s="13">
        <v>3.2912803711811272E-3</v>
      </c>
      <c r="U144" s="13">
        <v>1.1291697879489093E-2</v>
      </c>
      <c r="V144" s="13">
        <v>1.3437704969250694E-2</v>
      </c>
      <c r="W144" s="13">
        <v>1.4747199795173379E-2</v>
      </c>
      <c r="X144" s="13">
        <v>8.6637744114202251E-3</v>
      </c>
      <c r="Y144" s="13">
        <v>8.139402658968474E-3</v>
      </c>
      <c r="Z144" s="13">
        <v>6.9850967147793716E-3</v>
      </c>
      <c r="AA144" s="13">
        <v>1.2252427273971462E-2</v>
      </c>
      <c r="AB144" s="13">
        <v>9.5871705735549075E-3</v>
      </c>
      <c r="AC144" s="146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3" t="s">
        <v>277</v>
      </c>
      <c r="C145" s="29"/>
      <c r="D145" s="13">
        <v>-2.242911974306494E-2</v>
      </c>
      <c r="E145" s="13">
        <v>-4.199359738273456E-3</v>
      </c>
      <c r="F145" s="13">
        <v>7.7834560283287502E-2</v>
      </c>
      <c r="G145" s="13">
        <v>0.139853601009301</v>
      </c>
      <c r="H145" s="13">
        <v>5.7326080277897207E-2</v>
      </c>
      <c r="I145" s="13">
        <v>3.6133984272327391E-2</v>
      </c>
      <c r="J145" s="13">
        <v>-2.0150399742465908E-2</v>
      </c>
      <c r="K145" s="13">
        <v>-2.6986559744262895E-2</v>
      </c>
      <c r="L145" s="13">
        <v>5.048992027610022E-2</v>
      </c>
      <c r="M145" s="13">
        <v>2.6368002635230869E-3</v>
      </c>
      <c r="N145" s="13">
        <v>2.636800263523309E-3</v>
      </c>
      <c r="O145" s="13">
        <v>-8.7567997394714103E-3</v>
      </c>
      <c r="P145" s="13">
        <v>1.8587840267715539E-2</v>
      </c>
      <c r="Q145" s="13">
        <v>5.2768640276699585E-2</v>
      </c>
      <c r="R145" s="13">
        <v>-1.5592959741268286E-2</v>
      </c>
      <c r="S145" s="13">
        <v>0.14163872030005709</v>
      </c>
      <c r="T145" s="13">
        <v>-6.3384886198159296E-2</v>
      </c>
      <c r="U145" s="13">
        <v>-0.13169374377178289</v>
      </c>
      <c r="V145" s="13">
        <v>3.5808026292438733E-4</v>
      </c>
      <c r="W145" s="13">
        <v>-4.2481855748335295E-2</v>
      </c>
      <c r="X145" s="13">
        <v>-1.9206397376746454E-3</v>
      </c>
      <c r="Y145" s="13">
        <v>-4.2751336402730988E-3</v>
      </c>
      <c r="Z145" s="13">
        <v>-4.474599194093043E-2</v>
      </c>
      <c r="AA145" s="13">
        <v>-1.9206397376746454E-3</v>
      </c>
      <c r="AB145" s="13">
        <v>-6.2072558486284235E-2</v>
      </c>
      <c r="AC145" s="146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30"/>
      <c r="B146" s="46" t="s">
        <v>278</v>
      </c>
      <c r="C146" s="47"/>
      <c r="D146" s="45">
        <v>0.55000000000000004</v>
      </c>
      <c r="E146" s="45">
        <v>0.06</v>
      </c>
      <c r="F146" s="45">
        <v>2.15</v>
      </c>
      <c r="G146" s="45">
        <v>3.81</v>
      </c>
      <c r="H146" s="45">
        <v>1.59</v>
      </c>
      <c r="I146" s="45">
        <v>1.02</v>
      </c>
      <c r="J146" s="45">
        <v>0.49</v>
      </c>
      <c r="K146" s="45">
        <v>0.67</v>
      </c>
      <c r="L146" s="45">
        <v>1.41</v>
      </c>
      <c r="M146" s="45">
        <v>0.12</v>
      </c>
      <c r="N146" s="45">
        <v>0.12</v>
      </c>
      <c r="O146" s="45">
        <v>0.18</v>
      </c>
      <c r="P146" s="45">
        <v>0.55000000000000004</v>
      </c>
      <c r="Q146" s="45">
        <v>1.47</v>
      </c>
      <c r="R146" s="45">
        <v>0.37</v>
      </c>
      <c r="S146" s="45">
        <v>3.86</v>
      </c>
      <c r="T146" s="45">
        <v>1.65</v>
      </c>
      <c r="U146" s="45">
        <v>3.49</v>
      </c>
      <c r="V146" s="45">
        <v>0.06</v>
      </c>
      <c r="W146" s="45">
        <v>1.0900000000000001</v>
      </c>
      <c r="X146" s="45">
        <v>0</v>
      </c>
      <c r="Y146" s="45">
        <v>0.06</v>
      </c>
      <c r="Z146" s="45">
        <v>1.1499999999999999</v>
      </c>
      <c r="AA146" s="45">
        <v>0</v>
      </c>
      <c r="AB146" s="45">
        <v>1.62</v>
      </c>
      <c r="AC146" s="146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1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BM147" s="55"/>
    </row>
    <row r="148" spans="1:65" ht="15">
      <c r="B148" s="8" t="s">
        <v>583</v>
      </c>
      <c r="BM148" s="28" t="s">
        <v>66</v>
      </c>
    </row>
    <row r="149" spans="1:65" ht="15">
      <c r="A149" s="25" t="s">
        <v>19</v>
      </c>
      <c r="B149" s="18" t="s">
        <v>110</v>
      </c>
      <c r="C149" s="15" t="s">
        <v>111</v>
      </c>
      <c r="D149" s="16" t="s">
        <v>237</v>
      </c>
      <c r="E149" s="17" t="s">
        <v>237</v>
      </c>
      <c r="F149" s="17" t="s">
        <v>237</v>
      </c>
      <c r="G149" s="17" t="s">
        <v>237</v>
      </c>
      <c r="H149" s="17" t="s">
        <v>237</v>
      </c>
      <c r="I149" s="17" t="s">
        <v>237</v>
      </c>
      <c r="J149" s="17" t="s">
        <v>237</v>
      </c>
      <c r="K149" s="17" t="s">
        <v>237</v>
      </c>
      <c r="L149" s="17" t="s">
        <v>237</v>
      </c>
      <c r="M149" s="17" t="s">
        <v>237</v>
      </c>
      <c r="N149" s="17" t="s">
        <v>237</v>
      </c>
      <c r="O149" s="17" t="s">
        <v>237</v>
      </c>
      <c r="P149" s="17" t="s">
        <v>237</v>
      </c>
      <c r="Q149" s="17" t="s">
        <v>237</v>
      </c>
      <c r="R149" s="17" t="s">
        <v>237</v>
      </c>
      <c r="S149" s="17" t="s">
        <v>237</v>
      </c>
      <c r="T149" s="17" t="s">
        <v>237</v>
      </c>
      <c r="U149" s="17" t="s">
        <v>237</v>
      </c>
      <c r="V149" s="17" t="s">
        <v>237</v>
      </c>
      <c r="W149" s="17" t="s">
        <v>237</v>
      </c>
      <c r="X149" s="17" t="s">
        <v>237</v>
      </c>
      <c r="Y149" s="17" t="s">
        <v>237</v>
      </c>
      <c r="Z149" s="17" t="s">
        <v>237</v>
      </c>
      <c r="AA149" s="146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 t="s">
        <v>238</v>
      </c>
      <c r="C150" s="9" t="s">
        <v>238</v>
      </c>
      <c r="D150" s="144" t="s">
        <v>240</v>
      </c>
      <c r="E150" s="145" t="s">
        <v>241</v>
      </c>
      <c r="F150" s="145" t="s">
        <v>242</v>
      </c>
      <c r="G150" s="145" t="s">
        <v>243</v>
      </c>
      <c r="H150" s="145" t="s">
        <v>244</v>
      </c>
      <c r="I150" s="145" t="s">
        <v>245</v>
      </c>
      <c r="J150" s="145" t="s">
        <v>246</v>
      </c>
      <c r="K150" s="145" t="s">
        <v>247</v>
      </c>
      <c r="L150" s="145" t="s">
        <v>248</v>
      </c>
      <c r="M150" s="145" t="s">
        <v>249</v>
      </c>
      <c r="N150" s="145" t="s">
        <v>250</v>
      </c>
      <c r="O150" s="145" t="s">
        <v>251</v>
      </c>
      <c r="P150" s="145" t="s">
        <v>252</v>
      </c>
      <c r="Q150" s="145" t="s">
        <v>253</v>
      </c>
      <c r="R150" s="145" t="s">
        <v>254</v>
      </c>
      <c r="S150" s="145" t="s">
        <v>255</v>
      </c>
      <c r="T150" s="145" t="s">
        <v>258</v>
      </c>
      <c r="U150" s="145" t="s">
        <v>259</v>
      </c>
      <c r="V150" s="145" t="s">
        <v>260</v>
      </c>
      <c r="W150" s="145" t="s">
        <v>261</v>
      </c>
      <c r="X150" s="145" t="s">
        <v>262</v>
      </c>
      <c r="Y150" s="145" t="s">
        <v>267</v>
      </c>
      <c r="Z150" s="145" t="s">
        <v>268</v>
      </c>
      <c r="AA150" s="146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 t="s">
        <v>3</v>
      </c>
    </row>
    <row r="151" spans="1:65">
      <c r="A151" s="30"/>
      <c r="B151" s="19"/>
      <c r="C151" s="9"/>
      <c r="D151" s="10" t="s">
        <v>306</v>
      </c>
      <c r="E151" s="11" t="s">
        <v>304</v>
      </c>
      <c r="F151" s="11" t="s">
        <v>306</v>
      </c>
      <c r="G151" s="11" t="s">
        <v>306</v>
      </c>
      <c r="H151" s="11" t="s">
        <v>304</v>
      </c>
      <c r="I151" s="11" t="s">
        <v>304</v>
      </c>
      <c r="J151" s="11" t="s">
        <v>304</v>
      </c>
      <c r="K151" s="11" t="s">
        <v>304</v>
      </c>
      <c r="L151" s="11" t="s">
        <v>304</v>
      </c>
      <c r="M151" s="11" t="s">
        <v>304</v>
      </c>
      <c r="N151" s="11" t="s">
        <v>304</v>
      </c>
      <c r="O151" s="11" t="s">
        <v>304</v>
      </c>
      <c r="P151" s="11" t="s">
        <v>304</v>
      </c>
      <c r="Q151" s="11" t="s">
        <v>304</v>
      </c>
      <c r="R151" s="11" t="s">
        <v>306</v>
      </c>
      <c r="S151" s="11" t="s">
        <v>306</v>
      </c>
      <c r="T151" s="11" t="s">
        <v>304</v>
      </c>
      <c r="U151" s="11" t="s">
        <v>304</v>
      </c>
      <c r="V151" s="11" t="s">
        <v>306</v>
      </c>
      <c r="W151" s="11" t="s">
        <v>304</v>
      </c>
      <c r="X151" s="11" t="s">
        <v>337</v>
      </c>
      <c r="Y151" s="11" t="s">
        <v>306</v>
      </c>
      <c r="Z151" s="11" t="s">
        <v>337</v>
      </c>
      <c r="AA151" s="146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3</v>
      </c>
    </row>
    <row r="152" spans="1:65">
      <c r="A152" s="30"/>
      <c r="B152" s="19"/>
      <c r="C152" s="9"/>
      <c r="D152" s="26" t="s">
        <v>338</v>
      </c>
      <c r="E152" s="26" t="s">
        <v>339</v>
      </c>
      <c r="F152" s="26" t="s">
        <v>340</v>
      </c>
      <c r="G152" s="26" t="s">
        <v>340</v>
      </c>
      <c r="H152" s="26" t="s">
        <v>117</v>
      </c>
      <c r="I152" s="26" t="s">
        <v>338</v>
      </c>
      <c r="J152" s="26" t="s">
        <v>339</v>
      </c>
      <c r="K152" s="26" t="s">
        <v>339</v>
      </c>
      <c r="L152" s="26" t="s">
        <v>340</v>
      </c>
      <c r="M152" s="26" t="s">
        <v>339</v>
      </c>
      <c r="N152" s="26" t="s">
        <v>339</v>
      </c>
      <c r="O152" s="26" t="s">
        <v>307</v>
      </c>
      <c r="P152" s="26" t="s">
        <v>339</v>
      </c>
      <c r="Q152" s="26" t="s">
        <v>341</v>
      </c>
      <c r="R152" s="26" t="s">
        <v>338</v>
      </c>
      <c r="S152" s="26" t="s">
        <v>339</v>
      </c>
      <c r="T152" s="26" t="s">
        <v>339</v>
      </c>
      <c r="U152" s="26" t="s">
        <v>339</v>
      </c>
      <c r="V152" s="26" t="s">
        <v>338</v>
      </c>
      <c r="W152" s="26" t="s">
        <v>341</v>
      </c>
      <c r="X152" s="26" t="s">
        <v>339</v>
      </c>
      <c r="Y152" s="26" t="s">
        <v>339</v>
      </c>
      <c r="Z152" s="26" t="s">
        <v>341</v>
      </c>
      <c r="AA152" s="146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3</v>
      </c>
    </row>
    <row r="153" spans="1:65">
      <c r="A153" s="30"/>
      <c r="B153" s="18">
        <v>1</v>
      </c>
      <c r="C153" s="14">
        <v>1</v>
      </c>
      <c r="D153" s="200">
        <v>0.05</v>
      </c>
      <c r="E153" s="200">
        <v>0.05</v>
      </c>
      <c r="F153" s="200">
        <v>0.05</v>
      </c>
      <c r="G153" s="200">
        <v>5.898084784999999E-2</v>
      </c>
      <c r="H153" s="200">
        <v>0.05</v>
      </c>
      <c r="I153" s="200">
        <v>0.06</v>
      </c>
      <c r="J153" s="203">
        <v>0.08</v>
      </c>
      <c r="K153" s="200">
        <v>0.04</v>
      </c>
      <c r="L153" s="200">
        <v>0.06</v>
      </c>
      <c r="M153" s="200">
        <v>0.05</v>
      </c>
      <c r="N153" s="200">
        <v>0.03</v>
      </c>
      <c r="O153" s="200">
        <v>0.05</v>
      </c>
      <c r="P153" s="200">
        <v>0.05</v>
      </c>
      <c r="Q153" s="203">
        <v>0.14000000000000001</v>
      </c>
      <c r="R153" s="200">
        <v>0.04</v>
      </c>
      <c r="S153" s="203">
        <v>0.08</v>
      </c>
      <c r="T153" s="200">
        <v>0.05</v>
      </c>
      <c r="U153" s="203">
        <v>0.03</v>
      </c>
      <c r="V153" s="203" t="s">
        <v>104</v>
      </c>
      <c r="W153" s="203" t="s">
        <v>96</v>
      </c>
      <c r="X153" s="203" t="s">
        <v>104</v>
      </c>
      <c r="Y153" s="200">
        <v>0.06</v>
      </c>
      <c r="Z153" s="203">
        <v>0.82799999999999996</v>
      </c>
      <c r="AA153" s="198"/>
      <c r="AB153" s="199"/>
      <c r="AC153" s="199"/>
      <c r="AD153" s="199"/>
      <c r="AE153" s="199"/>
      <c r="AF153" s="199"/>
      <c r="AG153" s="199"/>
      <c r="AH153" s="199"/>
      <c r="AI153" s="199"/>
      <c r="AJ153" s="199"/>
      <c r="AK153" s="199"/>
      <c r="AL153" s="199"/>
      <c r="AM153" s="199"/>
      <c r="AN153" s="199"/>
      <c r="AO153" s="199"/>
      <c r="AP153" s="199"/>
      <c r="AQ153" s="199"/>
      <c r="AR153" s="199"/>
      <c r="AS153" s="199"/>
      <c r="AT153" s="199"/>
      <c r="AU153" s="199"/>
      <c r="AV153" s="199"/>
      <c r="AW153" s="199"/>
      <c r="AX153" s="199"/>
      <c r="AY153" s="199"/>
      <c r="AZ153" s="199"/>
      <c r="BA153" s="199"/>
      <c r="BB153" s="199"/>
      <c r="BC153" s="199"/>
      <c r="BD153" s="199"/>
      <c r="BE153" s="199"/>
      <c r="BF153" s="199"/>
      <c r="BG153" s="199"/>
      <c r="BH153" s="199"/>
      <c r="BI153" s="199"/>
      <c r="BJ153" s="199"/>
      <c r="BK153" s="199"/>
      <c r="BL153" s="199"/>
      <c r="BM153" s="201">
        <v>1</v>
      </c>
    </row>
    <row r="154" spans="1:65">
      <c r="A154" s="30"/>
      <c r="B154" s="19">
        <v>1</v>
      </c>
      <c r="C154" s="9">
        <v>2</v>
      </c>
      <c r="D154" s="24">
        <v>0.05</v>
      </c>
      <c r="E154" s="24">
        <v>0.04</v>
      </c>
      <c r="F154" s="24">
        <v>0.05</v>
      </c>
      <c r="G154" s="24">
        <v>6.9822986000000004E-2</v>
      </c>
      <c r="H154" s="24">
        <v>0.05</v>
      </c>
      <c r="I154" s="24">
        <v>0.05</v>
      </c>
      <c r="J154" s="204">
        <v>0.06</v>
      </c>
      <c r="K154" s="24">
        <v>0.05</v>
      </c>
      <c r="L154" s="24">
        <v>0.06</v>
      </c>
      <c r="M154" s="24">
        <v>0.05</v>
      </c>
      <c r="N154" s="24">
        <v>0.05</v>
      </c>
      <c r="O154" s="24">
        <v>0.05</v>
      </c>
      <c r="P154" s="24">
        <v>0.05</v>
      </c>
      <c r="Q154" s="204">
        <v>0.14000000000000001</v>
      </c>
      <c r="R154" s="24">
        <v>0.05</v>
      </c>
      <c r="S154" s="204">
        <v>0.11</v>
      </c>
      <c r="T154" s="24">
        <v>0.06</v>
      </c>
      <c r="U154" s="204">
        <v>0.03</v>
      </c>
      <c r="V154" s="204" t="s">
        <v>104</v>
      </c>
      <c r="W154" s="204" t="s">
        <v>96</v>
      </c>
      <c r="X154" s="204" t="s">
        <v>104</v>
      </c>
      <c r="Y154" s="24">
        <v>0.05</v>
      </c>
      <c r="Z154" s="204">
        <v>0.99199999999999999</v>
      </c>
      <c r="AA154" s="198"/>
      <c r="AB154" s="199"/>
      <c r="AC154" s="199"/>
      <c r="AD154" s="199"/>
      <c r="AE154" s="199"/>
      <c r="AF154" s="199"/>
      <c r="AG154" s="199"/>
      <c r="AH154" s="199"/>
      <c r="AI154" s="199"/>
      <c r="AJ154" s="199"/>
      <c r="AK154" s="199"/>
      <c r="AL154" s="199"/>
      <c r="AM154" s="199"/>
      <c r="AN154" s="199"/>
      <c r="AO154" s="199"/>
      <c r="AP154" s="199"/>
      <c r="AQ154" s="199"/>
      <c r="AR154" s="199"/>
      <c r="AS154" s="199"/>
      <c r="AT154" s="199"/>
      <c r="AU154" s="199"/>
      <c r="AV154" s="199"/>
      <c r="AW154" s="199"/>
      <c r="AX154" s="199"/>
      <c r="AY154" s="199"/>
      <c r="AZ154" s="199"/>
      <c r="BA154" s="199"/>
      <c r="BB154" s="199"/>
      <c r="BC154" s="199"/>
      <c r="BD154" s="199"/>
      <c r="BE154" s="199"/>
      <c r="BF154" s="199"/>
      <c r="BG154" s="199"/>
      <c r="BH154" s="199"/>
      <c r="BI154" s="199"/>
      <c r="BJ154" s="199"/>
      <c r="BK154" s="199"/>
      <c r="BL154" s="199"/>
      <c r="BM154" s="201">
        <v>25</v>
      </c>
    </row>
    <row r="155" spans="1:65">
      <c r="A155" s="30"/>
      <c r="B155" s="19">
        <v>1</v>
      </c>
      <c r="C155" s="9">
        <v>3</v>
      </c>
      <c r="D155" s="24">
        <v>7.0000000000000007E-2</v>
      </c>
      <c r="E155" s="24">
        <v>0.05</v>
      </c>
      <c r="F155" s="24">
        <v>0.05</v>
      </c>
      <c r="G155" s="24">
        <v>5.9336629499999995E-2</v>
      </c>
      <c r="H155" s="24">
        <v>0.06</v>
      </c>
      <c r="I155" s="24">
        <v>0.05</v>
      </c>
      <c r="J155" s="204">
        <v>7.0000000000000007E-2</v>
      </c>
      <c r="K155" s="24">
        <v>0.04</v>
      </c>
      <c r="L155" s="24">
        <v>0.05</v>
      </c>
      <c r="M155" s="24">
        <v>0.05</v>
      </c>
      <c r="N155" s="24">
        <v>0.05</v>
      </c>
      <c r="O155" s="24">
        <v>0.05</v>
      </c>
      <c r="P155" s="24">
        <v>0.03</v>
      </c>
      <c r="Q155" s="204">
        <v>0.13</v>
      </c>
      <c r="R155" s="24">
        <v>0.04</v>
      </c>
      <c r="S155" s="204">
        <v>0.02</v>
      </c>
      <c r="T155" s="24">
        <v>0.05</v>
      </c>
      <c r="U155" s="204">
        <v>0.03</v>
      </c>
      <c r="V155" s="204" t="s">
        <v>104</v>
      </c>
      <c r="W155" s="204" t="s">
        <v>96</v>
      </c>
      <c r="X155" s="204" t="s">
        <v>104</v>
      </c>
      <c r="Y155" s="24">
        <v>0.05</v>
      </c>
      <c r="Z155" s="204">
        <v>0.92400000000000004</v>
      </c>
      <c r="AA155" s="198"/>
      <c r="AB155" s="199"/>
      <c r="AC155" s="199"/>
      <c r="AD155" s="199"/>
      <c r="AE155" s="199"/>
      <c r="AF155" s="199"/>
      <c r="AG155" s="199"/>
      <c r="AH155" s="199"/>
      <c r="AI155" s="199"/>
      <c r="AJ155" s="199"/>
      <c r="AK155" s="199"/>
      <c r="AL155" s="199"/>
      <c r="AM155" s="199"/>
      <c r="AN155" s="199"/>
      <c r="AO155" s="199"/>
      <c r="AP155" s="199"/>
      <c r="AQ155" s="199"/>
      <c r="AR155" s="199"/>
      <c r="AS155" s="199"/>
      <c r="AT155" s="199"/>
      <c r="AU155" s="199"/>
      <c r="AV155" s="199"/>
      <c r="AW155" s="199"/>
      <c r="AX155" s="199"/>
      <c r="AY155" s="199"/>
      <c r="AZ155" s="199"/>
      <c r="BA155" s="199"/>
      <c r="BB155" s="199"/>
      <c r="BC155" s="199"/>
      <c r="BD155" s="199"/>
      <c r="BE155" s="199"/>
      <c r="BF155" s="199"/>
      <c r="BG155" s="199"/>
      <c r="BH155" s="199"/>
      <c r="BI155" s="199"/>
      <c r="BJ155" s="199"/>
      <c r="BK155" s="199"/>
      <c r="BL155" s="199"/>
      <c r="BM155" s="201">
        <v>16</v>
      </c>
    </row>
    <row r="156" spans="1:65">
      <c r="A156" s="30"/>
      <c r="B156" s="19">
        <v>1</v>
      </c>
      <c r="C156" s="9">
        <v>4</v>
      </c>
      <c r="D156" s="24">
        <v>0.05</v>
      </c>
      <c r="E156" s="24">
        <v>0.05</v>
      </c>
      <c r="F156" s="24">
        <v>0.05</v>
      </c>
      <c r="G156" s="24">
        <v>5.6720328549999997E-2</v>
      </c>
      <c r="H156" s="24">
        <v>0.04</v>
      </c>
      <c r="I156" s="24">
        <v>0.06</v>
      </c>
      <c r="J156" s="204">
        <v>0.06</v>
      </c>
      <c r="K156" s="24">
        <v>0.05</v>
      </c>
      <c r="L156" s="24">
        <v>0.05</v>
      </c>
      <c r="M156" s="24">
        <v>0.04</v>
      </c>
      <c r="N156" s="24">
        <v>0.05</v>
      </c>
      <c r="O156" s="24">
        <v>0.04</v>
      </c>
      <c r="P156" s="24">
        <v>0.06</v>
      </c>
      <c r="Q156" s="204">
        <v>0.15</v>
      </c>
      <c r="R156" s="24">
        <v>0.05</v>
      </c>
      <c r="S156" s="204">
        <v>0.06</v>
      </c>
      <c r="T156" s="24">
        <v>0.05</v>
      </c>
      <c r="U156" s="204">
        <v>0.03</v>
      </c>
      <c r="V156" s="204" t="s">
        <v>104</v>
      </c>
      <c r="W156" s="204" t="s">
        <v>96</v>
      </c>
      <c r="X156" s="204" t="s">
        <v>104</v>
      </c>
      <c r="Y156" s="24">
        <v>0.05</v>
      </c>
      <c r="Z156" s="204">
        <v>0.94199999999999995</v>
      </c>
      <c r="AA156" s="198"/>
      <c r="AB156" s="199"/>
      <c r="AC156" s="199"/>
      <c r="AD156" s="199"/>
      <c r="AE156" s="199"/>
      <c r="AF156" s="199"/>
      <c r="AG156" s="199"/>
      <c r="AH156" s="199"/>
      <c r="AI156" s="199"/>
      <c r="AJ156" s="199"/>
      <c r="AK156" s="199"/>
      <c r="AL156" s="199"/>
      <c r="AM156" s="199"/>
      <c r="AN156" s="199"/>
      <c r="AO156" s="199"/>
      <c r="AP156" s="199"/>
      <c r="AQ156" s="199"/>
      <c r="AR156" s="199"/>
      <c r="AS156" s="199"/>
      <c r="AT156" s="199"/>
      <c r="AU156" s="199"/>
      <c r="AV156" s="199"/>
      <c r="AW156" s="199"/>
      <c r="AX156" s="199"/>
      <c r="AY156" s="199"/>
      <c r="AZ156" s="199"/>
      <c r="BA156" s="199"/>
      <c r="BB156" s="199"/>
      <c r="BC156" s="199"/>
      <c r="BD156" s="199"/>
      <c r="BE156" s="199"/>
      <c r="BF156" s="199"/>
      <c r="BG156" s="199"/>
      <c r="BH156" s="199"/>
      <c r="BI156" s="199"/>
      <c r="BJ156" s="199"/>
      <c r="BK156" s="199"/>
      <c r="BL156" s="199"/>
      <c r="BM156" s="201">
        <v>4.9845398221111115E-2</v>
      </c>
    </row>
    <row r="157" spans="1:65">
      <c r="A157" s="30"/>
      <c r="B157" s="19">
        <v>1</v>
      </c>
      <c r="C157" s="9">
        <v>5</v>
      </c>
      <c r="D157" s="24">
        <v>0.06</v>
      </c>
      <c r="E157" s="24">
        <v>0.05</v>
      </c>
      <c r="F157" s="24">
        <v>0.05</v>
      </c>
      <c r="G157" s="24">
        <v>7.0295838499999999E-2</v>
      </c>
      <c r="H157" s="24">
        <v>0.04</v>
      </c>
      <c r="I157" s="24">
        <v>0.06</v>
      </c>
      <c r="J157" s="204">
        <v>0.08</v>
      </c>
      <c r="K157" s="24">
        <v>0.04</v>
      </c>
      <c r="L157" s="24">
        <v>0.05</v>
      </c>
      <c r="M157" s="24">
        <v>0.05</v>
      </c>
      <c r="N157" s="24">
        <v>0.04</v>
      </c>
      <c r="O157" s="24">
        <v>0.05</v>
      </c>
      <c r="P157" s="24">
        <v>0.03</v>
      </c>
      <c r="Q157" s="204">
        <v>0.14000000000000001</v>
      </c>
      <c r="R157" s="24">
        <v>0.05</v>
      </c>
      <c r="S157" s="204">
        <v>7.0000000000000007E-2</v>
      </c>
      <c r="T157" s="24">
        <v>0.05</v>
      </c>
      <c r="U157" s="204">
        <v>0.03</v>
      </c>
      <c r="V157" s="204" t="s">
        <v>104</v>
      </c>
      <c r="W157" s="204" t="s">
        <v>96</v>
      </c>
      <c r="X157" s="204" t="s">
        <v>104</v>
      </c>
      <c r="Y157" s="24">
        <v>0.05</v>
      </c>
      <c r="Z157" s="204">
        <v>0.91</v>
      </c>
      <c r="AA157" s="198"/>
      <c r="AB157" s="199"/>
      <c r="AC157" s="199"/>
      <c r="AD157" s="199"/>
      <c r="AE157" s="199"/>
      <c r="AF157" s="199"/>
      <c r="AG157" s="199"/>
      <c r="AH157" s="199"/>
      <c r="AI157" s="199"/>
      <c r="AJ157" s="199"/>
      <c r="AK157" s="199"/>
      <c r="AL157" s="199"/>
      <c r="AM157" s="199"/>
      <c r="AN157" s="199"/>
      <c r="AO157" s="199"/>
      <c r="AP157" s="199"/>
      <c r="AQ157" s="199"/>
      <c r="AR157" s="199"/>
      <c r="AS157" s="199"/>
      <c r="AT157" s="199"/>
      <c r="AU157" s="199"/>
      <c r="AV157" s="199"/>
      <c r="AW157" s="199"/>
      <c r="AX157" s="199"/>
      <c r="AY157" s="199"/>
      <c r="AZ157" s="199"/>
      <c r="BA157" s="199"/>
      <c r="BB157" s="199"/>
      <c r="BC157" s="199"/>
      <c r="BD157" s="199"/>
      <c r="BE157" s="199"/>
      <c r="BF157" s="199"/>
      <c r="BG157" s="199"/>
      <c r="BH157" s="199"/>
      <c r="BI157" s="199"/>
      <c r="BJ157" s="199"/>
      <c r="BK157" s="199"/>
      <c r="BL157" s="199"/>
      <c r="BM157" s="201">
        <v>82</v>
      </c>
    </row>
    <row r="158" spans="1:65">
      <c r="A158" s="30"/>
      <c r="B158" s="19">
        <v>1</v>
      </c>
      <c r="C158" s="9">
        <v>6</v>
      </c>
      <c r="D158" s="24">
        <v>0.04</v>
      </c>
      <c r="E158" s="24">
        <v>0.05</v>
      </c>
      <c r="F158" s="24">
        <v>0.04</v>
      </c>
      <c r="G158" s="24">
        <v>6.0929209500000005E-2</v>
      </c>
      <c r="H158" s="24">
        <v>0.04</v>
      </c>
      <c r="I158" s="24">
        <v>0.06</v>
      </c>
      <c r="J158" s="204">
        <v>0.05</v>
      </c>
      <c r="K158" s="24">
        <v>0.04</v>
      </c>
      <c r="L158" s="24">
        <v>0.05</v>
      </c>
      <c r="M158" s="24">
        <v>0.04</v>
      </c>
      <c r="N158" s="24">
        <v>0.05</v>
      </c>
      <c r="O158" s="24">
        <v>0.05</v>
      </c>
      <c r="P158" s="24">
        <v>0.04</v>
      </c>
      <c r="Q158" s="204">
        <v>0.14000000000000001</v>
      </c>
      <c r="R158" s="24">
        <v>0.05</v>
      </c>
      <c r="S158" s="204">
        <v>7.0000000000000007E-2</v>
      </c>
      <c r="T158" s="24">
        <v>0.05</v>
      </c>
      <c r="U158" s="204">
        <v>0.03</v>
      </c>
      <c r="V158" s="204" t="s">
        <v>104</v>
      </c>
      <c r="W158" s="204" t="s">
        <v>96</v>
      </c>
      <c r="X158" s="204" t="s">
        <v>104</v>
      </c>
      <c r="Y158" s="24">
        <v>0.06</v>
      </c>
      <c r="Z158" s="204">
        <v>0.83199999999999996</v>
      </c>
      <c r="AA158" s="198"/>
      <c r="AB158" s="199"/>
      <c r="AC158" s="199"/>
      <c r="AD158" s="199"/>
      <c r="AE158" s="199"/>
      <c r="AF158" s="199"/>
      <c r="AG158" s="199"/>
      <c r="AH158" s="199"/>
      <c r="AI158" s="199"/>
      <c r="AJ158" s="199"/>
      <c r="AK158" s="199"/>
      <c r="AL158" s="199"/>
      <c r="AM158" s="199"/>
      <c r="AN158" s="199"/>
      <c r="AO158" s="199"/>
      <c r="AP158" s="199"/>
      <c r="AQ158" s="199"/>
      <c r="AR158" s="199"/>
      <c r="AS158" s="199"/>
      <c r="AT158" s="199"/>
      <c r="AU158" s="199"/>
      <c r="AV158" s="199"/>
      <c r="AW158" s="199"/>
      <c r="AX158" s="199"/>
      <c r="AY158" s="199"/>
      <c r="AZ158" s="199"/>
      <c r="BA158" s="199"/>
      <c r="BB158" s="199"/>
      <c r="BC158" s="199"/>
      <c r="BD158" s="199"/>
      <c r="BE158" s="199"/>
      <c r="BF158" s="199"/>
      <c r="BG158" s="199"/>
      <c r="BH158" s="199"/>
      <c r="BI158" s="199"/>
      <c r="BJ158" s="199"/>
      <c r="BK158" s="199"/>
      <c r="BL158" s="199"/>
      <c r="BM158" s="56"/>
    </row>
    <row r="159" spans="1:65">
      <c r="A159" s="30"/>
      <c r="B159" s="20" t="s">
        <v>274</v>
      </c>
      <c r="C159" s="12"/>
      <c r="D159" s="202">
        <v>5.3333333333333337E-2</v>
      </c>
      <c r="E159" s="202">
        <v>4.8333333333333332E-2</v>
      </c>
      <c r="F159" s="202">
        <v>4.8333333333333332E-2</v>
      </c>
      <c r="G159" s="202">
        <v>6.2680973316666666E-2</v>
      </c>
      <c r="H159" s="202">
        <v>4.6666666666666669E-2</v>
      </c>
      <c r="I159" s="202">
        <v>5.6666666666666671E-2</v>
      </c>
      <c r="J159" s="202">
        <v>6.6666666666666666E-2</v>
      </c>
      <c r="K159" s="202">
        <v>4.3333333333333335E-2</v>
      </c>
      <c r="L159" s="202">
        <v>5.3333333333333323E-2</v>
      </c>
      <c r="M159" s="202">
        <v>4.6666666666666669E-2</v>
      </c>
      <c r="N159" s="202">
        <v>4.5000000000000005E-2</v>
      </c>
      <c r="O159" s="202">
        <v>4.8333333333333339E-2</v>
      </c>
      <c r="P159" s="202">
        <v>4.3333333333333335E-2</v>
      </c>
      <c r="Q159" s="202">
        <v>0.14000000000000001</v>
      </c>
      <c r="R159" s="202">
        <v>4.6666666666666662E-2</v>
      </c>
      <c r="S159" s="202">
        <v>6.8333333333333343E-2</v>
      </c>
      <c r="T159" s="202">
        <v>5.1666666666666666E-2</v>
      </c>
      <c r="U159" s="202">
        <v>0.03</v>
      </c>
      <c r="V159" s="202" t="s">
        <v>740</v>
      </c>
      <c r="W159" s="202" t="s">
        <v>740</v>
      </c>
      <c r="X159" s="202" t="s">
        <v>740</v>
      </c>
      <c r="Y159" s="202">
        <v>5.3333333333333337E-2</v>
      </c>
      <c r="Z159" s="202">
        <v>0.90466666666666662</v>
      </c>
      <c r="AA159" s="198"/>
      <c r="AB159" s="199"/>
      <c r="AC159" s="199"/>
      <c r="AD159" s="199"/>
      <c r="AE159" s="199"/>
      <c r="AF159" s="199"/>
      <c r="AG159" s="199"/>
      <c r="AH159" s="199"/>
      <c r="AI159" s="199"/>
      <c r="AJ159" s="199"/>
      <c r="AK159" s="199"/>
      <c r="AL159" s="199"/>
      <c r="AM159" s="199"/>
      <c r="AN159" s="199"/>
      <c r="AO159" s="199"/>
      <c r="AP159" s="199"/>
      <c r="AQ159" s="199"/>
      <c r="AR159" s="199"/>
      <c r="AS159" s="199"/>
      <c r="AT159" s="199"/>
      <c r="AU159" s="199"/>
      <c r="AV159" s="199"/>
      <c r="AW159" s="199"/>
      <c r="AX159" s="199"/>
      <c r="AY159" s="199"/>
      <c r="AZ159" s="199"/>
      <c r="BA159" s="199"/>
      <c r="BB159" s="199"/>
      <c r="BC159" s="199"/>
      <c r="BD159" s="199"/>
      <c r="BE159" s="199"/>
      <c r="BF159" s="199"/>
      <c r="BG159" s="199"/>
      <c r="BH159" s="199"/>
      <c r="BI159" s="199"/>
      <c r="BJ159" s="199"/>
      <c r="BK159" s="199"/>
      <c r="BL159" s="199"/>
      <c r="BM159" s="56"/>
    </row>
    <row r="160" spans="1:65">
      <c r="A160" s="30"/>
      <c r="B160" s="3" t="s">
        <v>275</v>
      </c>
      <c r="C160" s="29"/>
      <c r="D160" s="24">
        <v>0.05</v>
      </c>
      <c r="E160" s="24">
        <v>0.05</v>
      </c>
      <c r="F160" s="24">
        <v>0.05</v>
      </c>
      <c r="G160" s="24">
        <v>6.01329195E-2</v>
      </c>
      <c r="H160" s="24">
        <v>4.4999999999999998E-2</v>
      </c>
      <c r="I160" s="24">
        <v>0.06</v>
      </c>
      <c r="J160" s="24">
        <v>6.5000000000000002E-2</v>
      </c>
      <c r="K160" s="24">
        <v>0.04</v>
      </c>
      <c r="L160" s="24">
        <v>0.05</v>
      </c>
      <c r="M160" s="24">
        <v>0.05</v>
      </c>
      <c r="N160" s="24">
        <v>0.05</v>
      </c>
      <c r="O160" s="24">
        <v>0.05</v>
      </c>
      <c r="P160" s="24">
        <v>4.4999999999999998E-2</v>
      </c>
      <c r="Q160" s="24">
        <v>0.14000000000000001</v>
      </c>
      <c r="R160" s="24">
        <v>0.05</v>
      </c>
      <c r="S160" s="24">
        <v>7.0000000000000007E-2</v>
      </c>
      <c r="T160" s="24">
        <v>0.05</v>
      </c>
      <c r="U160" s="24">
        <v>0.03</v>
      </c>
      <c r="V160" s="24" t="s">
        <v>740</v>
      </c>
      <c r="W160" s="24" t="s">
        <v>740</v>
      </c>
      <c r="X160" s="24" t="s">
        <v>740</v>
      </c>
      <c r="Y160" s="24">
        <v>0.05</v>
      </c>
      <c r="Z160" s="24">
        <v>0.91700000000000004</v>
      </c>
      <c r="AA160" s="198"/>
      <c r="AB160" s="199"/>
      <c r="AC160" s="199"/>
      <c r="AD160" s="199"/>
      <c r="AE160" s="199"/>
      <c r="AF160" s="199"/>
      <c r="AG160" s="199"/>
      <c r="AH160" s="199"/>
      <c r="AI160" s="199"/>
      <c r="AJ160" s="199"/>
      <c r="AK160" s="199"/>
      <c r="AL160" s="199"/>
      <c r="AM160" s="199"/>
      <c r="AN160" s="199"/>
      <c r="AO160" s="199"/>
      <c r="AP160" s="199"/>
      <c r="AQ160" s="199"/>
      <c r="AR160" s="199"/>
      <c r="AS160" s="199"/>
      <c r="AT160" s="199"/>
      <c r="AU160" s="199"/>
      <c r="AV160" s="199"/>
      <c r="AW160" s="199"/>
      <c r="AX160" s="199"/>
      <c r="AY160" s="199"/>
      <c r="AZ160" s="199"/>
      <c r="BA160" s="199"/>
      <c r="BB160" s="199"/>
      <c r="BC160" s="199"/>
      <c r="BD160" s="199"/>
      <c r="BE160" s="199"/>
      <c r="BF160" s="199"/>
      <c r="BG160" s="199"/>
      <c r="BH160" s="199"/>
      <c r="BI160" s="199"/>
      <c r="BJ160" s="199"/>
      <c r="BK160" s="199"/>
      <c r="BL160" s="199"/>
      <c r="BM160" s="56"/>
    </row>
    <row r="161" spans="1:65">
      <c r="A161" s="30"/>
      <c r="B161" s="3" t="s">
        <v>276</v>
      </c>
      <c r="C161" s="29"/>
      <c r="D161" s="24">
        <v>1.0327955589886481E-2</v>
      </c>
      <c r="E161" s="24">
        <v>4.0824829046386306E-3</v>
      </c>
      <c r="F161" s="24">
        <v>4.0824829046386315E-3</v>
      </c>
      <c r="G161" s="24">
        <v>5.8731259728727371E-3</v>
      </c>
      <c r="H161" s="24">
        <v>8.1649658092772578E-3</v>
      </c>
      <c r="I161" s="24">
        <v>5.1639777949432199E-3</v>
      </c>
      <c r="J161" s="24">
        <v>1.211060141638993E-2</v>
      </c>
      <c r="K161" s="24">
        <v>5.1639777949432242E-3</v>
      </c>
      <c r="L161" s="24">
        <v>5.1639777949432199E-3</v>
      </c>
      <c r="M161" s="24">
        <v>5.1639777949432242E-3</v>
      </c>
      <c r="N161" s="24">
        <v>8.366600265340772E-3</v>
      </c>
      <c r="O161" s="24">
        <v>4.0824829046386306E-3</v>
      </c>
      <c r="P161" s="24">
        <v>1.2110601416389973E-2</v>
      </c>
      <c r="Q161" s="24">
        <v>6.3245553203367553E-3</v>
      </c>
      <c r="R161" s="24">
        <v>5.1639777949432242E-3</v>
      </c>
      <c r="S161" s="24">
        <v>2.9268868558020241E-2</v>
      </c>
      <c r="T161" s="24">
        <v>4.0824829046386272E-3</v>
      </c>
      <c r="U161" s="24">
        <v>0</v>
      </c>
      <c r="V161" s="24" t="s">
        <v>740</v>
      </c>
      <c r="W161" s="24" t="s">
        <v>740</v>
      </c>
      <c r="X161" s="24" t="s">
        <v>740</v>
      </c>
      <c r="Y161" s="24">
        <v>5.1639777949432199E-3</v>
      </c>
      <c r="Z161" s="24">
        <v>6.4158137961342579E-2</v>
      </c>
      <c r="AA161" s="198"/>
      <c r="AB161" s="199"/>
      <c r="AC161" s="199"/>
      <c r="AD161" s="199"/>
      <c r="AE161" s="199"/>
      <c r="AF161" s="199"/>
      <c r="AG161" s="199"/>
      <c r="AH161" s="199"/>
      <c r="AI161" s="199"/>
      <c r="AJ161" s="199"/>
      <c r="AK161" s="199"/>
      <c r="AL161" s="199"/>
      <c r="AM161" s="199"/>
      <c r="AN161" s="199"/>
      <c r="AO161" s="199"/>
      <c r="AP161" s="199"/>
      <c r="AQ161" s="199"/>
      <c r="AR161" s="199"/>
      <c r="AS161" s="199"/>
      <c r="AT161" s="199"/>
      <c r="AU161" s="199"/>
      <c r="AV161" s="199"/>
      <c r="AW161" s="199"/>
      <c r="AX161" s="199"/>
      <c r="AY161" s="199"/>
      <c r="AZ161" s="199"/>
      <c r="BA161" s="199"/>
      <c r="BB161" s="199"/>
      <c r="BC161" s="199"/>
      <c r="BD161" s="199"/>
      <c r="BE161" s="199"/>
      <c r="BF161" s="199"/>
      <c r="BG161" s="199"/>
      <c r="BH161" s="199"/>
      <c r="BI161" s="199"/>
      <c r="BJ161" s="199"/>
      <c r="BK161" s="199"/>
      <c r="BL161" s="199"/>
      <c r="BM161" s="56"/>
    </row>
    <row r="162" spans="1:65">
      <c r="A162" s="30"/>
      <c r="B162" s="3" t="s">
        <v>86</v>
      </c>
      <c r="C162" s="29"/>
      <c r="D162" s="13">
        <v>0.19364916731037152</v>
      </c>
      <c r="E162" s="13">
        <v>8.4465163544247532E-2</v>
      </c>
      <c r="F162" s="13">
        <v>8.4465163544247546E-2</v>
      </c>
      <c r="G162" s="13">
        <v>9.3698704121926768E-2</v>
      </c>
      <c r="H162" s="13">
        <v>0.17496355305594122</v>
      </c>
      <c r="I162" s="13">
        <v>9.1129019910762693E-2</v>
      </c>
      <c r="J162" s="13">
        <v>0.18165902124584896</v>
      </c>
      <c r="K162" s="13">
        <v>0.11916871834484363</v>
      </c>
      <c r="L162" s="13">
        <v>9.6824583655185398E-2</v>
      </c>
      <c r="M162" s="13">
        <v>0.11065666703449765</v>
      </c>
      <c r="N162" s="13">
        <v>0.18592445034090602</v>
      </c>
      <c r="O162" s="13">
        <v>8.4465163544247518E-2</v>
      </c>
      <c r="P162" s="13">
        <v>0.27947541730130704</v>
      </c>
      <c r="Q162" s="13">
        <v>4.5175395145262531E-2</v>
      </c>
      <c r="R162" s="13">
        <v>0.11065666703449767</v>
      </c>
      <c r="S162" s="13">
        <v>0.42832490572712539</v>
      </c>
      <c r="T162" s="13">
        <v>7.9015798154296005E-2</v>
      </c>
      <c r="U162" s="13">
        <v>0</v>
      </c>
      <c r="V162" s="13" t="s">
        <v>740</v>
      </c>
      <c r="W162" s="13" t="s">
        <v>740</v>
      </c>
      <c r="X162" s="13" t="s">
        <v>740</v>
      </c>
      <c r="Y162" s="13">
        <v>9.682458365518537E-2</v>
      </c>
      <c r="Z162" s="13">
        <v>7.0919091335308673E-2</v>
      </c>
      <c r="AA162" s="146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3" t="s">
        <v>277</v>
      </c>
      <c r="C163" s="29"/>
      <c r="D163" s="13">
        <v>6.9975067643154532E-2</v>
      </c>
      <c r="E163" s="13">
        <v>-3.0335094948391372E-2</v>
      </c>
      <c r="F163" s="13">
        <v>-3.0335094948391372E-2</v>
      </c>
      <c r="G163" s="13">
        <v>0.25750772495823449</v>
      </c>
      <c r="H163" s="13">
        <v>-6.3771815812239896E-2</v>
      </c>
      <c r="I163" s="13">
        <v>0.13684850937085158</v>
      </c>
      <c r="J163" s="13">
        <v>0.33746883455394294</v>
      </c>
      <c r="K163" s="13">
        <v>-0.13064525753993705</v>
      </c>
      <c r="L163" s="13">
        <v>6.9975067643154309E-2</v>
      </c>
      <c r="M163" s="13">
        <v>-6.3771815812239896E-2</v>
      </c>
      <c r="N163" s="13">
        <v>-9.7208536676088309E-2</v>
      </c>
      <c r="O163" s="13">
        <v>-3.033509494839115E-2</v>
      </c>
      <c r="P163" s="13">
        <v>-0.13064525753993705</v>
      </c>
      <c r="Q163" s="13">
        <v>1.8086845525632804</v>
      </c>
      <c r="R163" s="13">
        <v>-6.3771815812240007E-2</v>
      </c>
      <c r="S163" s="13">
        <v>0.3709055554177918</v>
      </c>
      <c r="T163" s="13">
        <v>3.6538346779305897E-2</v>
      </c>
      <c r="U163" s="13">
        <v>-0.39813902445072569</v>
      </c>
      <c r="V163" s="13" t="s">
        <v>740</v>
      </c>
      <c r="W163" s="13" t="s">
        <v>740</v>
      </c>
      <c r="X163" s="13" t="s">
        <v>740</v>
      </c>
      <c r="Y163" s="13">
        <v>6.9975067643154532E-2</v>
      </c>
      <c r="Z163" s="13">
        <v>17.149452084897007</v>
      </c>
      <c r="AA163" s="146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46" t="s">
        <v>278</v>
      </c>
      <c r="C164" s="47"/>
      <c r="D164" s="45">
        <v>0.67</v>
      </c>
      <c r="E164" s="45">
        <v>0.34</v>
      </c>
      <c r="F164" s="45">
        <v>0.34</v>
      </c>
      <c r="G164" s="45">
        <v>2.57</v>
      </c>
      <c r="H164" s="45">
        <v>0.67</v>
      </c>
      <c r="I164" s="45">
        <v>1.35</v>
      </c>
      <c r="J164" s="45">
        <v>3.37</v>
      </c>
      <c r="K164" s="45">
        <v>1.35</v>
      </c>
      <c r="L164" s="45">
        <v>0.67</v>
      </c>
      <c r="M164" s="45">
        <v>0.67</v>
      </c>
      <c r="N164" s="45">
        <v>1.01</v>
      </c>
      <c r="O164" s="45">
        <v>0.34</v>
      </c>
      <c r="P164" s="45">
        <v>1.35</v>
      </c>
      <c r="Q164" s="45">
        <v>18.21</v>
      </c>
      <c r="R164" s="45">
        <v>0.67</v>
      </c>
      <c r="S164" s="45">
        <v>3.71</v>
      </c>
      <c r="T164" s="45">
        <v>0.34</v>
      </c>
      <c r="U164" s="45">
        <v>4.05</v>
      </c>
      <c r="V164" s="45">
        <v>0</v>
      </c>
      <c r="W164" s="45">
        <v>10.11</v>
      </c>
      <c r="X164" s="45">
        <v>0</v>
      </c>
      <c r="Y164" s="45">
        <v>0.67</v>
      </c>
      <c r="Z164" s="45">
        <v>172.89</v>
      </c>
      <c r="AA164" s="146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1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BM165" s="55"/>
    </row>
    <row r="166" spans="1:65" ht="15">
      <c r="B166" s="8" t="s">
        <v>584</v>
      </c>
      <c r="BM166" s="28" t="s">
        <v>66</v>
      </c>
    </row>
    <row r="167" spans="1:65" ht="15">
      <c r="A167" s="25" t="s">
        <v>22</v>
      </c>
      <c r="B167" s="18" t="s">
        <v>110</v>
      </c>
      <c r="C167" s="15" t="s">
        <v>111</v>
      </c>
      <c r="D167" s="16" t="s">
        <v>237</v>
      </c>
      <c r="E167" s="17" t="s">
        <v>237</v>
      </c>
      <c r="F167" s="17" t="s">
        <v>237</v>
      </c>
      <c r="G167" s="17" t="s">
        <v>237</v>
      </c>
      <c r="H167" s="17" t="s">
        <v>237</v>
      </c>
      <c r="I167" s="17" t="s">
        <v>237</v>
      </c>
      <c r="J167" s="17" t="s">
        <v>237</v>
      </c>
      <c r="K167" s="17" t="s">
        <v>237</v>
      </c>
      <c r="L167" s="17" t="s">
        <v>237</v>
      </c>
      <c r="M167" s="17" t="s">
        <v>237</v>
      </c>
      <c r="N167" s="17" t="s">
        <v>237</v>
      </c>
      <c r="O167" s="17" t="s">
        <v>237</v>
      </c>
      <c r="P167" s="17" t="s">
        <v>237</v>
      </c>
      <c r="Q167" s="17" t="s">
        <v>237</v>
      </c>
      <c r="R167" s="17" t="s">
        <v>237</v>
      </c>
      <c r="S167" s="17" t="s">
        <v>237</v>
      </c>
      <c r="T167" s="17" t="s">
        <v>237</v>
      </c>
      <c r="U167" s="17" t="s">
        <v>237</v>
      </c>
      <c r="V167" s="17" t="s">
        <v>237</v>
      </c>
      <c r="W167" s="17" t="s">
        <v>237</v>
      </c>
      <c r="X167" s="146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 t="s">
        <v>238</v>
      </c>
      <c r="C168" s="9" t="s">
        <v>238</v>
      </c>
      <c r="D168" s="144" t="s">
        <v>240</v>
      </c>
      <c r="E168" s="145" t="s">
        <v>241</v>
      </c>
      <c r="F168" s="145" t="s">
        <v>242</v>
      </c>
      <c r="G168" s="145" t="s">
        <v>243</v>
      </c>
      <c r="H168" s="145" t="s">
        <v>244</v>
      </c>
      <c r="I168" s="145" t="s">
        <v>245</v>
      </c>
      <c r="J168" s="145" t="s">
        <v>246</v>
      </c>
      <c r="K168" s="145" t="s">
        <v>247</v>
      </c>
      <c r="L168" s="145" t="s">
        <v>248</v>
      </c>
      <c r="M168" s="145" t="s">
        <v>249</v>
      </c>
      <c r="N168" s="145" t="s">
        <v>250</v>
      </c>
      <c r="O168" s="145" t="s">
        <v>251</v>
      </c>
      <c r="P168" s="145" t="s">
        <v>253</v>
      </c>
      <c r="Q168" s="145" t="s">
        <v>254</v>
      </c>
      <c r="R168" s="145" t="s">
        <v>255</v>
      </c>
      <c r="S168" s="145" t="s">
        <v>258</v>
      </c>
      <c r="T168" s="145" t="s">
        <v>259</v>
      </c>
      <c r="U168" s="145" t="s">
        <v>260</v>
      </c>
      <c r="V168" s="145" t="s">
        <v>261</v>
      </c>
      <c r="W168" s="145" t="s">
        <v>267</v>
      </c>
      <c r="X168" s="146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 t="s">
        <v>3</v>
      </c>
    </row>
    <row r="169" spans="1:65">
      <c r="A169" s="30"/>
      <c r="B169" s="19"/>
      <c r="C169" s="9"/>
      <c r="D169" s="10" t="s">
        <v>306</v>
      </c>
      <c r="E169" s="11" t="s">
        <v>304</v>
      </c>
      <c r="F169" s="11" t="s">
        <v>306</v>
      </c>
      <c r="G169" s="11" t="s">
        <v>306</v>
      </c>
      <c r="H169" s="11" t="s">
        <v>304</v>
      </c>
      <c r="I169" s="11" t="s">
        <v>304</v>
      </c>
      <c r="J169" s="11" t="s">
        <v>304</v>
      </c>
      <c r="K169" s="11" t="s">
        <v>304</v>
      </c>
      <c r="L169" s="11" t="s">
        <v>304</v>
      </c>
      <c r="M169" s="11" t="s">
        <v>304</v>
      </c>
      <c r="N169" s="11" t="s">
        <v>304</v>
      </c>
      <c r="O169" s="11" t="s">
        <v>304</v>
      </c>
      <c r="P169" s="11" t="s">
        <v>304</v>
      </c>
      <c r="Q169" s="11" t="s">
        <v>306</v>
      </c>
      <c r="R169" s="11" t="s">
        <v>306</v>
      </c>
      <c r="S169" s="11" t="s">
        <v>304</v>
      </c>
      <c r="T169" s="11" t="s">
        <v>337</v>
      </c>
      <c r="U169" s="11" t="s">
        <v>306</v>
      </c>
      <c r="V169" s="11" t="s">
        <v>304</v>
      </c>
      <c r="W169" s="11" t="s">
        <v>306</v>
      </c>
      <c r="X169" s="146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9"/>
      <c r="C170" s="9"/>
      <c r="D170" s="26" t="s">
        <v>338</v>
      </c>
      <c r="E170" s="26" t="s">
        <v>339</v>
      </c>
      <c r="F170" s="26" t="s">
        <v>340</v>
      </c>
      <c r="G170" s="26" t="s">
        <v>340</v>
      </c>
      <c r="H170" s="26" t="s">
        <v>117</v>
      </c>
      <c r="I170" s="26" t="s">
        <v>338</v>
      </c>
      <c r="J170" s="26" t="s">
        <v>339</v>
      </c>
      <c r="K170" s="26" t="s">
        <v>339</v>
      </c>
      <c r="L170" s="26" t="s">
        <v>340</v>
      </c>
      <c r="M170" s="26" t="s">
        <v>339</v>
      </c>
      <c r="N170" s="26" t="s">
        <v>339</v>
      </c>
      <c r="O170" s="26" t="s">
        <v>307</v>
      </c>
      <c r="P170" s="26" t="s">
        <v>341</v>
      </c>
      <c r="Q170" s="26" t="s">
        <v>338</v>
      </c>
      <c r="R170" s="26" t="s">
        <v>339</v>
      </c>
      <c r="S170" s="26" t="s">
        <v>339</v>
      </c>
      <c r="T170" s="26" t="s">
        <v>339</v>
      </c>
      <c r="U170" s="26" t="s">
        <v>338</v>
      </c>
      <c r="V170" s="26" t="s">
        <v>341</v>
      </c>
      <c r="W170" s="26" t="s">
        <v>339</v>
      </c>
      <c r="X170" s="146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2</v>
      </c>
    </row>
    <row r="171" spans="1:65">
      <c r="A171" s="30"/>
      <c r="B171" s="18">
        <v>1</v>
      </c>
      <c r="C171" s="14">
        <v>1</v>
      </c>
      <c r="D171" s="215">
        <v>39.24</v>
      </c>
      <c r="E171" s="215">
        <v>40.1</v>
      </c>
      <c r="F171" s="215">
        <v>45.2</v>
      </c>
      <c r="G171" s="215">
        <v>37.510187285793975</v>
      </c>
      <c r="H171" s="215">
        <v>45.008000000000003</v>
      </c>
      <c r="I171" s="215">
        <v>41.49</v>
      </c>
      <c r="J171" s="215">
        <v>35.700000000000003</v>
      </c>
      <c r="K171" s="215">
        <v>40.799999999999997</v>
      </c>
      <c r="L171" s="215">
        <v>40.798999999999999</v>
      </c>
      <c r="M171" s="215">
        <v>38.799999999999997</v>
      </c>
      <c r="N171" s="215">
        <v>42</v>
      </c>
      <c r="O171" s="215">
        <v>30.7</v>
      </c>
      <c r="P171" s="215">
        <v>38.53</v>
      </c>
      <c r="Q171" s="215">
        <v>40.049999999999997</v>
      </c>
      <c r="R171" s="215">
        <v>42.7</v>
      </c>
      <c r="S171" s="215">
        <v>44.1</v>
      </c>
      <c r="T171" s="224">
        <v>26</v>
      </c>
      <c r="U171" s="215">
        <v>44</v>
      </c>
      <c r="V171" s="215">
        <v>50.29662342344303</v>
      </c>
      <c r="W171" s="215">
        <v>35.89</v>
      </c>
      <c r="X171" s="216"/>
      <c r="Y171" s="217"/>
      <c r="Z171" s="217"/>
      <c r="AA171" s="217"/>
      <c r="AB171" s="217"/>
      <c r="AC171" s="217"/>
      <c r="AD171" s="217"/>
      <c r="AE171" s="217"/>
      <c r="AF171" s="217"/>
      <c r="AG171" s="217"/>
      <c r="AH171" s="217"/>
      <c r="AI171" s="217"/>
      <c r="AJ171" s="217"/>
      <c r="AK171" s="217"/>
      <c r="AL171" s="217"/>
      <c r="AM171" s="217"/>
      <c r="AN171" s="217"/>
      <c r="AO171" s="217"/>
      <c r="AP171" s="217"/>
      <c r="AQ171" s="217"/>
      <c r="AR171" s="217"/>
      <c r="AS171" s="217"/>
      <c r="AT171" s="217"/>
      <c r="AU171" s="217"/>
      <c r="AV171" s="217"/>
      <c r="AW171" s="217"/>
      <c r="AX171" s="217"/>
      <c r="AY171" s="217"/>
      <c r="AZ171" s="217"/>
      <c r="BA171" s="217"/>
      <c r="BB171" s="217"/>
      <c r="BC171" s="217"/>
      <c r="BD171" s="217"/>
      <c r="BE171" s="217"/>
      <c r="BF171" s="217"/>
      <c r="BG171" s="217"/>
      <c r="BH171" s="217"/>
      <c r="BI171" s="217"/>
      <c r="BJ171" s="217"/>
      <c r="BK171" s="217"/>
      <c r="BL171" s="217"/>
      <c r="BM171" s="218">
        <v>1</v>
      </c>
    </row>
    <row r="172" spans="1:65">
      <c r="A172" s="30"/>
      <c r="B172" s="19">
        <v>1</v>
      </c>
      <c r="C172" s="9">
        <v>2</v>
      </c>
      <c r="D172" s="219">
        <v>41.78</v>
      </c>
      <c r="E172" s="219">
        <v>41.4</v>
      </c>
      <c r="F172" s="219">
        <v>44.5</v>
      </c>
      <c r="G172" s="219">
        <v>39.369787406141171</v>
      </c>
      <c r="H172" s="219">
        <v>44.146999999999998</v>
      </c>
      <c r="I172" s="219">
        <v>43.53</v>
      </c>
      <c r="J172" s="226">
        <v>33.700000000000003</v>
      </c>
      <c r="K172" s="219">
        <v>39.6</v>
      </c>
      <c r="L172" s="219">
        <v>39.093000000000004</v>
      </c>
      <c r="M172" s="219">
        <v>37.799999999999997</v>
      </c>
      <c r="N172" s="219">
        <v>44.3</v>
      </c>
      <c r="O172" s="219">
        <v>32</v>
      </c>
      <c r="P172" s="219">
        <v>38.19</v>
      </c>
      <c r="Q172" s="219">
        <v>39.5</v>
      </c>
      <c r="R172" s="219">
        <v>38.799999999999997</v>
      </c>
      <c r="S172" s="219">
        <v>43.1</v>
      </c>
      <c r="T172" s="225">
        <v>26</v>
      </c>
      <c r="U172" s="219">
        <v>44</v>
      </c>
      <c r="V172" s="219">
        <v>49.587425777662908</v>
      </c>
      <c r="W172" s="219">
        <v>37.340000000000003</v>
      </c>
      <c r="X172" s="216"/>
      <c r="Y172" s="217"/>
      <c r="Z172" s="217"/>
      <c r="AA172" s="217"/>
      <c r="AB172" s="217"/>
      <c r="AC172" s="217"/>
      <c r="AD172" s="217"/>
      <c r="AE172" s="217"/>
      <c r="AF172" s="217"/>
      <c r="AG172" s="217"/>
      <c r="AH172" s="217"/>
      <c r="AI172" s="217"/>
      <c r="AJ172" s="217"/>
      <c r="AK172" s="217"/>
      <c r="AL172" s="217"/>
      <c r="AM172" s="217"/>
      <c r="AN172" s="217"/>
      <c r="AO172" s="217"/>
      <c r="AP172" s="217"/>
      <c r="AQ172" s="217"/>
      <c r="AR172" s="217"/>
      <c r="AS172" s="217"/>
      <c r="AT172" s="217"/>
      <c r="AU172" s="217"/>
      <c r="AV172" s="217"/>
      <c r="AW172" s="217"/>
      <c r="AX172" s="217"/>
      <c r="AY172" s="217"/>
      <c r="AZ172" s="217"/>
      <c r="BA172" s="217"/>
      <c r="BB172" s="217"/>
      <c r="BC172" s="217"/>
      <c r="BD172" s="217"/>
      <c r="BE172" s="217"/>
      <c r="BF172" s="217"/>
      <c r="BG172" s="217"/>
      <c r="BH172" s="217"/>
      <c r="BI172" s="217"/>
      <c r="BJ172" s="217"/>
      <c r="BK172" s="217"/>
      <c r="BL172" s="217"/>
      <c r="BM172" s="218">
        <v>26</v>
      </c>
    </row>
    <row r="173" spans="1:65">
      <c r="A173" s="30"/>
      <c r="B173" s="19">
        <v>1</v>
      </c>
      <c r="C173" s="9">
        <v>3</v>
      </c>
      <c r="D173" s="219">
        <v>38.71</v>
      </c>
      <c r="E173" s="219">
        <v>40.299999999999997</v>
      </c>
      <c r="F173" s="219">
        <v>44.4</v>
      </c>
      <c r="G173" s="219">
        <v>39.82438747335209</v>
      </c>
      <c r="H173" s="219">
        <v>45.667999999999999</v>
      </c>
      <c r="I173" s="219">
        <v>44.43</v>
      </c>
      <c r="J173" s="219">
        <v>35.799999999999997</v>
      </c>
      <c r="K173" s="219">
        <v>38.5</v>
      </c>
      <c r="L173" s="219">
        <v>40.206000000000003</v>
      </c>
      <c r="M173" s="219">
        <v>37.299999999999997</v>
      </c>
      <c r="N173" s="219">
        <v>42.2</v>
      </c>
      <c r="O173" s="219">
        <v>32.9</v>
      </c>
      <c r="P173" s="219">
        <v>39.909999999999997</v>
      </c>
      <c r="Q173" s="219">
        <v>40.54</v>
      </c>
      <c r="R173" s="219">
        <v>38.799999999999997</v>
      </c>
      <c r="S173" s="219">
        <v>41.9</v>
      </c>
      <c r="T173" s="225">
        <v>26</v>
      </c>
      <c r="U173" s="219">
        <v>44</v>
      </c>
      <c r="V173" s="219">
        <v>48.382010184382509</v>
      </c>
      <c r="W173" s="219">
        <v>34.92</v>
      </c>
      <c r="X173" s="216"/>
      <c r="Y173" s="217"/>
      <c r="Z173" s="217"/>
      <c r="AA173" s="217"/>
      <c r="AB173" s="217"/>
      <c r="AC173" s="217"/>
      <c r="AD173" s="217"/>
      <c r="AE173" s="217"/>
      <c r="AF173" s="217"/>
      <c r="AG173" s="217"/>
      <c r="AH173" s="217"/>
      <c r="AI173" s="217"/>
      <c r="AJ173" s="217"/>
      <c r="AK173" s="217"/>
      <c r="AL173" s="217"/>
      <c r="AM173" s="217"/>
      <c r="AN173" s="217"/>
      <c r="AO173" s="217"/>
      <c r="AP173" s="217"/>
      <c r="AQ173" s="217"/>
      <c r="AR173" s="217"/>
      <c r="AS173" s="217"/>
      <c r="AT173" s="217"/>
      <c r="AU173" s="217"/>
      <c r="AV173" s="217"/>
      <c r="AW173" s="217"/>
      <c r="AX173" s="217"/>
      <c r="AY173" s="217"/>
      <c r="AZ173" s="217"/>
      <c r="BA173" s="217"/>
      <c r="BB173" s="217"/>
      <c r="BC173" s="217"/>
      <c r="BD173" s="217"/>
      <c r="BE173" s="217"/>
      <c r="BF173" s="217"/>
      <c r="BG173" s="217"/>
      <c r="BH173" s="217"/>
      <c r="BI173" s="217"/>
      <c r="BJ173" s="217"/>
      <c r="BK173" s="217"/>
      <c r="BL173" s="217"/>
      <c r="BM173" s="218">
        <v>16</v>
      </c>
    </row>
    <row r="174" spans="1:65">
      <c r="A174" s="30"/>
      <c r="B174" s="19">
        <v>1</v>
      </c>
      <c r="C174" s="9">
        <v>4</v>
      </c>
      <c r="D174" s="219">
        <v>39.28</v>
      </c>
      <c r="E174" s="219">
        <v>40.6</v>
      </c>
      <c r="F174" s="219">
        <v>43.9</v>
      </c>
      <c r="G174" s="219">
        <v>37.155294834714269</v>
      </c>
      <c r="H174" s="219">
        <v>44.023000000000003</v>
      </c>
      <c r="I174" s="219">
        <v>43.85</v>
      </c>
      <c r="J174" s="219">
        <v>36.9</v>
      </c>
      <c r="K174" s="219">
        <v>39.9</v>
      </c>
      <c r="L174" s="219">
        <v>40.11</v>
      </c>
      <c r="M174" s="219">
        <v>38.4</v>
      </c>
      <c r="N174" s="219">
        <v>44.9</v>
      </c>
      <c r="O174" s="219">
        <v>31.7</v>
      </c>
      <c r="P174" s="219">
        <v>40.47</v>
      </c>
      <c r="Q174" s="219">
        <v>39.630000000000003</v>
      </c>
      <c r="R174" s="219">
        <v>39.6</v>
      </c>
      <c r="S174" s="219">
        <v>42.3</v>
      </c>
      <c r="T174" s="225">
        <v>26</v>
      </c>
      <c r="U174" s="219">
        <v>44</v>
      </c>
      <c r="V174" s="219">
        <v>48.278936684311915</v>
      </c>
      <c r="W174" s="219">
        <v>36.35</v>
      </c>
      <c r="X174" s="216"/>
      <c r="Y174" s="217"/>
      <c r="Z174" s="217"/>
      <c r="AA174" s="217"/>
      <c r="AB174" s="217"/>
      <c r="AC174" s="217"/>
      <c r="AD174" s="217"/>
      <c r="AE174" s="217"/>
      <c r="AF174" s="217"/>
      <c r="AG174" s="217"/>
      <c r="AH174" s="217"/>
      <c r="AI174" s="217"/>
      <c r="AJ174" s="217"/>
      <c r="AK174" s="217"/>
      <c r="AL174" s="217"/>
      <c r="AM174" s="217"/>
      <c r="AN174" s="217"/>
      <c r="AO174" s="217"/>
      <c r="AP174" s="217"/>
      <c r="AQ174" s="217"/>
      <c r="AR174" s="217"/>
      <c r="AS174" s="217"/>
      <c r="AT174" s="217"/>
      <c r="AU174" s="217"/>
      <c r="AV174" s="217"/>
      <c r="AW174" s="217"/>
      <c r="AX174" s="217"/>
      <c r="AY174" s="217"/>
      <c r="AZ174" s="217"/>
      <c r="BA174" s="217"/>
      <c r="BB174" s="217"/>
      <c r="BC174" s="217"/>
      <c r="BD174" s="217"/>
      <c r="BE174" s="217"/>
      <c r="BF174" s="217"/>
      <c r="BG174" s="217"/>
      <c r="BH174" s="217"/>
      <c r="BI174" s="217"/>
      <c r="BJ174" s="217"/>
      <c r="BK174" s="217"/>
      <c r="BL174" s="217"/>
      <c r="BM174" s="218">
        <v>40.666884087281254</v>
      </c>
    </row>
    <row r="175" spans="1:65">
      <c r="A175" s="30"/>
      <c r="B175" s="19">
        <v>1</v>
      </c>
      <c r="C175" s="9">
        <v>5</v>
      </c>
      <c r="D175" s="219">
        <v>41.61</v>
      </c>
      <c r="E175" s="219">
        <v>43.5</v>
      </c>
      <c r="F175" s="219">
        <v>44</v>
      </c>
      <c r="G175" s="219">
        <v>40.230827268146086</v>
      </c>
      <c r="H175" s="219">
        <v>44.058999999999997</v>
      </c>
      <c r="I175" s="219">
        <v>43.23</v>
      </c>
      <c r="J175" s="219">
        <v>36.200000000000003</v>
      </c>
      <c r="K175" s="219">
        <v>41.6</v>
      </c>
      <c r="L175" s="219">
        <v>39.345999999999997</v>
      </c>
      <c r="M175" s="219">
        <v>37.1</v>
      </c>
      <c r="N175" s="219">
        <v>44.2</v>
      </c>
      <c r="O175" s="219">
        <v>30.4</v>
      </c>
      <c r="P175" s="219">
        <v>39.799999999999997</v>
      </c>
      <c r="Q175" s="219">
        <v>41.21</v>
      </c>
      <c r="R175" s="219">
        <v>40.799999999999997</v>
      </c>
      <c r="S175" s="219">
        <v>43</v>
      </c>
      <c r="T175" s="225">
        <v>26</v>
      </c>
      <c r="U175" s="219">
        <v>43</v>
      </c>
      <c r="V175" s="219">
        <v>48.683716314190519</v>
      </c>
      <c r="W175" s="219">
        <v>36.950000000000003</v>
      </c>
      <c r="X175" s="216"/>
      <c r="Y175" s="217"/>
      <c r="Z175" s="217"/>
      <c r="AA175" s="217"/>
      <c r="AB175" s="217"/>
      <c r="AC175" s="217"/>
      <c r="AD175" s="217"/>
      <c r="AE175" s="217"/>
      <c r="AF175" s="217"/>
      <c r="AG175" s="217"/>
      <c r="AH175" s="217"/>
      <c r="AI175" s="217"/>
      <c r="AJ175" s="217"/>
      <c r="AK175" s="217"/>
      <c r="AL175" s="217"/>
      <c r="AM175" s="217"/>
      <c r="AN175" s="217"/>
      <c r="AO175" s="217"/>
      <c r="AP175" s="217"/>
      <c r="AQ175" s="217"/>
      <c r="AR175" s="217"/>
      <c r="AS175" s="217"/>
      <c r="AT175" s="217"/>
      <c r="AU175" s="217"/>
      <c r="AV175" s="217"/>
      <c r="AW175" s="217"/>
      <c r="AX175" s="217"/>
      <c r="AY175" s="217"/>
      <c r="AZ175" s="217"/>
      <c r="BA175" s="217"/>
      <c r="BB175" s="217"/>
      <c r="BC175" s="217"/>
      <c r="BD175" s="217"/>
      <c r="BE175" s="217"/>
      <c r="BF175" s="217"/>
      <c r="BG175" s="217"/>
      <c r="BH175" s="217"/>
      <c r="BI175" s="217"/>
      <c r="BJ175" s="217"/>
      <c r="BK175" s="217"/>
      <c r="BL175" s="217"/>
      <c r="BM175" s="218">
        <v>83</v>
      </c>
    </row>
    <row r="176" spans="1:65">
      <c r="A176" s="30"/>
      <c r="B176" s="19">
        <v>1</v>
      </c>
      <c r="C176" s="9">
        <v>6</v>
      </c>
      <c r="D176" s="219">
        <v>41.73</v>
      </c>
      <c r="E176" s="219">
        <v>43.3</v>
      </c>
      <c r="F176" s="219">
        <v>44.2</v>
      </c>
      <c r="G176" s="219">
        <v>39.237140575716147</v>
      </c>
      <c r="H176" s="219">
        <v>38.326999999999998</v>
      </c>
      <c r="I176" s="219">
        <v>41.73</v>
      </c>
      <c r="J176" s="219">
        <v>36.1</v>
      </c>
      <c r="K176" s="219">
        <v>41.7</v>
      </c>
      <c r="L176" s="219">
        <v>40.826999999999998</v>
      </c>
      <c r="M176" s="219">
        <v>37.200000000000003</v>
      </c>
      <c r="N176" s="219">
        <v>41.8</v>
      </c>
      <c r="O176" s="219">
        <v>29.6</v>
      </c>
      <c r="P176" s="219">
        <v>39.340000000000003</v>
      </c>
      <c r="Q176" s="219">
        <v>41.34</v>
      </c>
      <c r="R176" s="219">
        <v>41.4</v>
      </c>
      <c r="S176" s="219">
        <v>42.8</v>
      </c>
      <c r="T176" s="225">
        <v>26</v>
      </c>
      <c r="U176" s="219">
        <v>44</v>
      </c>
      <c r="V176" s="219">
        <v>49.905448722208547</v>
      </c>
      <c r="W176" s="219">
        <v>35.44</v>
      </c>
      <c r="X176" s="216"/>
      <c r="Y176" s="217"/>
      <c r="Z176" s="217"/>
      <c r="AA176" s="217"/>
      <c r="AB176" s="217"/>
      <c r="AC176" s="217"/>
      <c r="AD176" s="217"/>
      <c r="AE176" s="217"/>
      <c r="AF176" s="217"/>
      <c r="AG176" s="217"/>
      <c r="AH176" s="217"/>
      <c r="AI176" s="217"/>
      <c r="AJ176" s="217"/>
      <c r="AK176" s="217"/>
      <c r="AL176" s="217"/>
      <c r="AM176" s="217"/>
      <c r="AN176" s="217"/>
      <c r="AO176" s="217"/>
      <c r="AP176" s="217"/>
      <c r="AQ176" s="217"/>
      <c r="AR176" s="217"/>
      <c r="AS176" s="217"/>
      <c r="AT176" s="217"/>
      <c r="AU176" s="217"/>
      <c r="AV176" s="217"/>
      <c r="AW176" s="217"/>
      <c r="AX176" s="217"/>
      <c r="AY176" s="217"/>
      <c r="AZ176" s="217"/>
      <c r="BA176" s="217"/>
      <c r="BB176" s="217"/>
      <c r="BC176" s="217"/>
      <c r="BD176" s="217"/>
      <c r="BE176" s="217"/>
      <c r="BF176" s="217"/>
      <c r="BG176" s="217"/>
      <c r="BH176" s="217"/>
      <c r="BI176" s="217"/>
      <c r="BJ176" s="217"/>
      <c r="BK176" s="217"/>
      <c r="BL176" s="217"/>
      <c r="BM176" s="220"/>
    </row>
    <row r="177" spans="1:65">
      <c r="A177" s="30"/>
      <c r="B177" s="20" t="s">
        <v>274</v>
      </c>
      <c r="C177" s="12"/>
      <c r="D177" s="221">
        <v>40.391666666666666</v>
      </c>
      <c r="E177" s="221">
        <v>41.533333333333331</v>
      </c>
      <c r="F177" s="221">
        <v>44.366666666666667</v>
      </c>
      <c r="G177" s="221">
        <v>38.887937473977289</v>
      </c>
      <c r="H177" s="221">
        <v>43.538666666666664</v>
      </c>
      <c r="I177" s="221">
        <v>43.043333333333329</v>
      </c>
      <c r="J177" s="221">
        <v>35.733333333333334</v>
      </c>
      <c r="K177" s="221">
        <v>40.35</v>
      </c>
      <c r="L177" s="221">
        <v>40.063499999999998</v>
      </c>
      <c r="M177" s="221">
        <v>37.766666666666659</v>
      </c>
      <c r="N177" s="221">
        <v>43.233333333333341</v>
      </c>
      <c r="O177" s="221">
        <v>31.216666666666665</v>
      </c>
      <c r="P177" s="221">
        <v>39.373333333333328</v>
      </c>
      <c r="Q177" s="221">
        <v>40.378333333333337</v>
      </c>
      <c r="R177" s="221">
        <v>40.35</v>
      </c>
      <c r="S177" s="221">
        <v>42.866666666666667</v>
      </c>
      <c r="T177" s="221">
        <v>26</v>
      </c>
      <c r="U177" s="221">
        <v>43.833333333333336</v>
      </c>
      <c r="V177" s="221">
        <v>49.189026851033248</v>
      </c>
      <c r="W177" s="221">
        <v>36.148333333333333</v>
      </c>
      <c r="X177" s="216"/>
      <c r="Y177" s="217"/>
      <c r="Z177" s="217"/>
      <c r="AA177" s="217"/>
      <c r="AB177" s="217"/>
      <c r="AC177" s="217"/>
      <c r="AD177" s="217"/>
      <c r="AE177" s="217"/>
      <c r="AF177" s="217"/>
      <c r="AG177" s="217"/>
      <c r="AH177" s="217"/>
      <c r="AI177" s="217"/>
      <c r="AJ177" s="217"/>
      <c r="AK177" s="217"/>
      <c r="AL177" s="217"/>
      <c r="AM177" s="217"/>
      <c r="AN177" s="217"/>
      <c r="AO177" s="217"/>
      <c r="AP177" s="217"/>
      <c r="AQ177" s="217"/>
      <c r="AR177" s="217"/>
      <c r="AS177" s="217"/>
      <c r="AT177" s="217"/>
      <c r="AU177" s="217"/>
      <c r="AV177" s="217"/>
      <c r="AW177" s="217"/>
      <c r="AX177" s="217"/>
      <c r="AY177" s="217"/>
      <c r="AZ177" s="217"/>
      <c r="BA177" s="217"/>
      <c r="BB177" s="217"/>
      <c r="BC177" s="217"/>
      <c r="BD177" s="217"/>
      <c r="BE177" s="217"/>
      <c r="BF177" s="217"/>
      <c r="BG177" s="217"/>
      <c r="BH177" s="217"/>
      <c r="BI177" s="217"/>
      <c r="BJ177" s="217"/>
      <c r="BK177" s="217"/>
      <c r="BL177" s="217"/>
      <c r="BM177" s="220"/>
    </row>
    <row r="178" spans="1:65">
      <c r="A178" s="30"/>
      <c r="B178" s="3" t="s">
        <v>275</v>
      </c>
      <c r="C178" s="29"/>
      <c r="D178" s="219">
        <v>40.445</v>
      </c>
      <c r="E178" s="219">
        <v>41</v>
      </c>
      <c r="F178" s="219">
        <v>44.3</v>
      </c>
      <c r="G178" s="219">
        <v>39.303463990928662</v>
      </c>
      <c r="H178" s="219">
        <v>44.102999999999994</v>
      </c>
      <c r="I178" s="219">
        <v>43.379999999999995</v>
      </c>
      <c r="J178" s="219">
        <v>35.950000000000003</v>
      </c>
      <c r="K178" s="219">
        <v>40.349999999999994</v>
      </c>
      <c r="L178" s="219">
        <v>40.158000000000001</v>
      </c>
      <c r="M178" s="219">
        <v>37.549999999999997</v>
      </c>
      <c r="N178" s="219">
        <v>43.2</v>
      </c>
      <c r="O178" s="219">
        <v>31.2</v>
      </c>
      <c r="P178" s="219">
        <v>39.57</v>
      </c>
      <c r="Q178" s="219">
        <v>40.295000000000002</v>
      </c>
      <c r="R178" s="219">
        <v>40.200000000000003</v>
      </c>
      <c r="S178" s="219">
        <v>42.9</v>
      </c>
      <c r="T178" s="219">
        <v>26</v>
      </c>
      <c r="U178" s="219">
        <v>44</v>
      </c>
      <c r="V178" s="219">
        <v>49.13557104592671</v>
      </c>
      <c r="W178" s="219">
        <v>36.120000000000005</v>
      </c>
      <c r="X178" s="216"/>
      <c r="Y178" s="217"/>
      <c r="Z178" s="217"/>
      <c r="AA178" s="217"/>
      <c r="AB178" s="217"/>
      <c r="AC178" s="217"/>
      <c r="AD178" s="217"/>
      <c r="AE178" s="217"/>
      <c r="AF178" s="217"/>
      <c r="AG178" s="217"/>
      <c r="AH178" s="217"/>
      <c r="AI178" s="217"/>
      <c r="AJ178" s="217"/>
      <c r="AK178" s="217"/>
      <c r="AL178" s="217"/>
      <c r="AM178" s="217"/>
      <c r="AN178" s="217"/>
      <c r="AO178" s="217"/>
      <c r="AP178" s="217"/>
      <c r="AQ178" s="217"/>
      <c r="AR178" s="217"/>
      <c r="AS178" s="217"/>
      <c r="AT178" s="217"/>
      <c r="AU178" s="217"/>
      <c r="AV178" s="217"/>
      <c r="AW178" s="217"/>
      <c r="AX178" s="217"/>
      <c r="AY178" s="217"/>
      <c r="AZ178" s="217"/>
      <c r="BA178" s="217"/>
      <c r="BB178" s="217"/>
      <c r="BC178" s="217"/>
      <c r="BD178" s="217"/>
      <c r="BE178" s="217"/>
      <c r="BF178" s="217"/>
      <c r="BG178" s="217"/>
      <c r="BH178" s="217"/>
      <c r="BI178" s="217"/>
      <c r="BJ178" s="217"/>
      <c r="BK178" s="217"/>
      <c r="BL178" s="217"/>
      <c r="BM178" s="220"/>
    </row>
    <row r="179" spans="1:65">
      <c r="A179" s="30"/>
      <c r="B179" s="3" t="s">
        <v>276</v>
      </c>
      <c r="C179" s="29"/>
      <c r="D179" s="24">
        <v>1.4555468617212788</v>
      </c>
      <c r="E179" s="24">
        <v>1.5134948518798021</v>
      </c>
      <c r="F179" s="24">
        <v>0.46761807778000591</v>
      </c>
      <c r="G179" s="24">
        <v>1.2597348816662683</v>
      </c>
      <c r="H179" s="24">
        <v>2.6355214031888781</v>
      </c>
      <c r="I179" s="24">
        <v>1.1817726797767274</v>
      </c>
      <c r="J179" s="24">
        <v>1.0819735055289776</v>
      </c>
      <c r="K179" s="24">
        <v>1.2469963913339932</v>
      </c>
      <c r="L179" s="24">
        <v>0.7215313575999307</v>
      </c>
      <c r="M179" s="24">
        <v>0.70047602861672897</v>
      </c>
      <c r="N179" s="24">
        <v>1.3779211394948065</v>
      </c>
      <c r="O179" s="24">
        <v>1.2023587928179613</v>
      </c>
      <c r="P179" s="24">
        <v>0.87009578016829014</v>
      </c>
      <c r="Q179" s="24">
        <v>0.78509659702909662</v>
      </c>
      <c r="R179" s="24">
        <v>1.5617298101784458</v>
      </c>
      <c r="S179" s="24">
        <v>0.75542482529148369</v>
      </c>
      <c r="T179" s="24">
        <v>0</v>
      </c>
      <c r="U179" s="24">
        <v>0.40824829046386302</v>
      </c>
      <c r="V179" s="24">
        <v>0.85248236578959224</v>
      </c>
      <c r="W179" s="24">
        <v>0.91440508893305539</v>
      </c>
      <c r="X179" s="146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86</v>
      </c>
      <c r="C180" s="29"/>
      <c r="D180" s="13">
        <v>3.6035820797720955E-2</v>
      </c>
      <c r="E180" s="13">
        <v>3.6440486000316262E-2</v>
      </c>
      <c r="F180" s="13">
        <v>1.0539851490157908E-2</v>
      </c>
      <c r="G180" s="13">
        <v>3.2393975188559368E-2</v>
      </c>
      <c r="H180" s="13">
        <v>6.0532891908852166E-2</v>
      </c>
      <c r="I180" s="13">
        <v>2.7455417326184329E-2</v>
      </c>
      <c r="J180" s="13">
        <v>3.0279109296519897E-2</v>
      </c>
      <c r="K180" s="13">
        <v>3.0904495448178269E-2</v>
      </c>
      <c r="L180" s="13">
        <v>1.8009693551485285E-2</v>
      </c>
      <c r="M180" s="13">
        <v>1.8547467659754523E-2</v>
      </c>
      <c r="N180" s="13">
        <v>3.1871730289008623E-2</v>
      </c>
      <c r="O180" s="13">
        <v>3.8516565706928824E-2</v>
      </c>
      <c r="P180" s="13">
        <v>2.2098605998178724E-2</v>
      </c>
      <c r="Q180" s="13">
        <v>1.9443511710796134E-2</v>
      </c>
      <c r="R180" s="13">
        <v>3.8704580177904478E-2</v>
      </c>
      <c r="S180" s="13">
        <v>1.7622663109443631E-2</v>
      </c>
      <c r="T180" s="13">
        <v>0</v>
      </c>
      <c r="U180" s="13">
        <v>9.3136492121033386E-3</v>
      </c>
      <c r="V180" s="13">
        <v>1.7330742654683873E-2</v>
      </c>
      <c r="W180" s="13">
        <v>2.5295912829537241E-2</v>
      </c>
      <c r="X180" s="146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277</v>
      </c>
      <c r="C181" s="29"/>
      <c r="D181" s="13">
        <v>-6.7676053081396903E-3</v>
      </c>
      <c r="E181" s="13">
        <v>2.1306015090619246E-2</v>
      </c>
      <c r="F181" s="13">
        <v>9.0977773744473689E-2</v>
      </c>
      <c r="G181" s="13">
        <v>-4.3744354976543165E-2</v>
      </c>
      <c r="H181" s="13">
        <v>7.0617226862570881E-2</v>
      </c>
      <c r="I181" s="13">
        <v>5.8436964114379153E-2</v>
      </c>
      <c r="J181" s="13">
        <v>-0.12131617321256505</v>
      </c>
      <c r="K181" s="13">
        <v>-7.7921899942258177E-3</v>
      </c>
      <c r="L181" s="13">
        <v>-1.4837234295753898E-2</v>
      </c>
      <c r="M181" s="13">
        <v>-7.131644053156394E-2</v>
      </c>
      <c r="N181" s="13">
        <v>6.3109070282932223E-2</v>
      </c>
      <c r="O181" s="13">
        <v>-0.23238115318429786</v>
      </c>
      <c r="P181" s="13">
        <v>-3.1808455036083982E-2</v>
      </c>
      <c r="Q181" s="13">
        <v>-7.0954724076871534E-3</v>
      </c>
      <c r="R181" s="13">
        <v>-7.7921899942258177E-3</v>
      </c>
      <c r="S181" s="13">
        <v>5.4092725045374435E-2</v>
      </c>
      <c r="T181" s="13">
        <v>-0.36065915588227682</v>
      </c>
      <c r="U181" s="13">
        <v>7.7863089762571835E-2</v>
      </c>
      <c r="V181" s="13">
        <v>0.20955976724111336</v>
      </c>
      <c r="W181" s="13">
        <v>-0.11111130973914762</v>
      </c>
      <c r="X181" s="146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46" t="s">
        <v>278</v>
      </c>
      <c r="C182" s="47"/>
      <c r="D182" s="45">
        <v>0.01</v>
      </c>
      <c r="E182" s="45">
        <v>0.3</v>
      </c>
      <c r="F182" s="45">
        <v>1.02</v>
      </c>
      <c r="G182" s="45">
        <v>0.38</v>
      </c>
      <c r="H182" s="45">
        <v>0.81</v>
      </c>
      <c r="I182" s="45">
        <v>0.68</v>
      </c>
      <c r="J182" s="45">
        <v>1.18</v>
      </c>
      <c r="K182" s="45">
        <v>0</v>
      </c>
      <c r="L182" s="45">
        <v>0.08</v>
      </c>
      <c r="M182" s="45">
        <v>0.66</v>
      </c>
      <c r="N182" s="45">
        <v>0.73</v>
      </c>
      <c r="O182" s="45">
        <v>2.34</v>
      </c>
      <c r="P182" s="45">
        <v>0.25</v>
      </c>
      <c r="Q182" s="45">
        <v>0</v>
      </c>
      <c r="R182" s="45">
        <v>0</v>
      </c>
      <c r="S182" s="45">
        <v>0.64</v>
      </c>
      <c r="T182" s="45">
        <v>3.67</v>
      </c>
      <c r="U182" s="45">
        <v>0.89</v>
      </c>
      <c r="V182" s="45">
        <v>2.2599999999999998</v>
      </c>
      <c r="W182" s="45">
        <v>1.08</v>
      </c>
      <c r="X182" s="146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1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BM183" s="55"/>
    </row>
    <row r="184" spans="1:65" ht="15">
      <c r="B184" s="8" t="s">
        <v>585</v>
      </c>
      <c r="BM184" s="28" t="s">
        <v>66</v>
      </c>
    </row>
    <row r="185" spans="1:65" ht="15">
      <c r="A185" s="25" t="s">
        <v>25</v>
      </c>
      <c r="B185" s="18" t="s">
        <v>110</v>
      </c>
      <c r="C185" s="15" t="s">
        <v>111</v>
      </c>
      <c r="D185" s="16" t="s">
        <v>237</v>
      </c>
      <c r="E185" s="17" t="s">
        <v>237</v>
      </c>
      <c r="F185" s="17" t="s">
        <v>237</v>
      </c>
      <c r="G185" s="17" t="s">
        <v>237</v>
      </c>
      <c r="H185" s="17" t="s">
        <v>237</v>
      </c>
      <c r="I185" s="17" t="s">
        <v>237</v>
      </c>
      <c r="J185" s="17" t="s">
        <v>237</v>
      </c>
      <c r="K185" s="17" t="s">
        <v>237</v>
      </c>
      <c r="L185" s="17" t="s">
        <v>237</v>
      </c>
      <c r="M185" s="17" t="s">
        <v>237</v>
      </c>
      <c r="N185" s="17" t="s">
        <v>237</v>
      </c>
      <c r="O185" s="17" t="s">
        <v>237</v>
      </c>
      <c r="P185" s="17" t="s">
        <v>237</v>
      </c>
      <c r="Q185" s="17" t="s">
        <v>237</v>
      </c>
      <c r="R185" s="17" t="s">
        <v>237</v>
      </c>
      <c r="S185" s="17" t="s">
        <v>237</v>
      </c>
      <c r="T185" s="17" t="s">
        <v>237</v>
      </c>
      <c r="U185" s="17" t="s">
        <v>237</v>
      </c>
      <c r="V185" s="17" t="s">
        <v>237</v>
      </c>
      <c r="W185" s="17" t="s">
        <v>237</v>
      </c>
      <c r="X185" s="17" t="s">
        <v>237</v>
      </c>
      <c r="Y185" s="17" t="s">
        <v>237</v>
      </c>
      <c r="Z185" s="17" t="s">
        <v>237</v>
      </c>
      <c r="AA185" s="17" t="s">
        <v>237</v>
      </c>
      <c r="AB185" s="146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1</v>
      </c>
    </row>
    <row r="186" spans="1:65">
      <c r="A186" s="30"/>
      <c r="B186" s="19" t="s">
        <v>238</v>
      </c>
      <c r="C186" s="9" t="s">
        <v>238</v>
      </c>
      <c r="D186" s="144" t="s">
        <v>240</v>
      </c>
      <c r="E186" s="145" t="s">
        <v>241</v>
      </c>
      <c r="F186" s="145" t="s">
        <v>242</v>
      </c>
      <c r="G186" s="145" t="s">
        <v>243</v>
      </c>
      <c r="H186" s="145" t="s">
        <v>244</v>
      </c>
      <c r="I186" s="145" t="s">
        <v>245</v>
      </c>
      <c r="J186" s="145" t="s">
        <v>246</v>
      </c>
      <c r="K186" s="145" t="s">
        <v>247</v>
      </c>
      <c r="L186" s="145" t="s">
        <v>248</v>
      </c>
      <c r="M186" s="145" t="s">
        <v>249</v>
      </c>
      <c r="N186" s="145" t="s">
        <v>250</v>
      </c>
      <c r="O186" s="145" t="s">
        <v>251</v>
      </c>
      <c r="P186" s="145" t="s">
        <v>252</v>
      </c>
      <c r="Q186" s="145" t="s">
        <v>253</v>
      </c>
      <c r="R186" s="145" t="s">
        <v>254</v>
      </c>
      <c r="S186" s="145" t="s">
        <v>255</v>
      </c>
      <c r="T186" s="145" t="s">
        <v>256</v>
      </c>
      <c r="U186" s="145" t="s">
        <v>258</v>
      </c>
      <c r="V186" s="145" t="s">
        <v>259</v>
      </c>
      <c r="W186" s="145" t="s">
        <v>260</v>
      </c>
      <c r="X186" s="145" t="s">
        <v>261</v>
      </c>
      <c r="Y186" s="145" t="s">
        <v>262</v>
      </c>
      <c r="Z186" s="145" t="s">
        <v>267</v>
      </c>
      <c r="AA186" s="145" t="s">
        <v>268</v>
      </c>
      <c r="AB186" s="146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 t="s">
        <v>3</v>
      </c>
    </row>
    <row r="187" spans="1:65">
      <c r="A187" s="30"/>
      <c r="B187" s="19"/>
      <c r="C187" s="9"/>
      <c r="D187" s="10" t="s">
        <v>306</v>
      </c>
      <c r="E187" s="11" t="s">
        <v>304</v>
      </c>
      <c r="F187" s="11" t="s">
        <v>306</v>
      </c>
      <c r="G187" s="11" t="s">
        <v>306</v>
      </c>
      <c r="H187" s="11" t="s">
        <v>304</v>
      </c>
      <c r="I187" s="11" t="s">
        <v>304</v>
      </c>
      <c r="J187" s="11" t="s">
        <v>304</v>
      </c>
      <c r="K187" s="11" t="s">
        <v>304</v>
      </c>
      <c r="L187" s="11" t="s">
        <v>304</v>
      </c>
      <c r="M187" s="11" t="s">
        <v>304</v>
      </c>
      <c r="N187" s="11" t="s">
        <v>304</v>
      </c>
      <c r="O187" s="11" t="s">
        <v>304</v>
      </c>
      <c r="P187" s="11" t="s">
        <v>304</v>
      </c>
      <c r="Q187" s="11" t="s">
        <v>304</v>
      </c>
      <c r="R187" s="11" t="s">
        <v>306</v>
      </c>
      <c r="S187" s="11" t="s">
        <v>306</v>
      </c>
      <c r="T187" s="11" t="s">
        <v>304</v>
      </c>
      <c r="U187" s="11" t="s">
        <v>304</v>
      </c>
      <c r="V187" s="11" t="s">
        <v>304</v>
      </c>
      <c r="W187" s="11" t="s">
        <v>306</v>
      </c>
      <c r="X187" s="11" t="s">
        <v>304</v>
      </c>
      <c r="Y187" s="11" t="s">
        <v>337</v>
      </c>
      <c r="Z187" s="11" t="s">
        <v>306</v>
      </c>
      <c r="AA187" s="11" t="s">
        <v>337</v>
      </c>
      <c r="AB187" s="146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9"/>
      <c r="C188" s="9"/>
      <c r="D188" s="26" t="s">
        <v>338</v>
      </c>
      <c r="E188" s="26" t="s">
        <v>339</v>
      </c>
      <c r="F188" s="26" t="s">
        <v>340</v>
      </c>
      <c r="G188" s="26" t="s">
        <v>340</v>
      </c>
      <c r="H188" s="26" t="s">
        <v>117</v>
      </c>
      <c r="I188" s="26" t="s">
        <v>338</v>
      </c>
      <c r="J188" s="26" t="s">
        <v>339</v>
      </c>
      <c r="K188" s="26" t="s">
        <v>339</v>
      </c>
      <c r="L188" s="26" t="s">
        <v>340</v>
      </c>
      <c r="M188" s="26" t="s">
        <v>339</v>
      </c>
      <c r="N188" s="26" t="s">
        <v>339</v>
      </c>
      <c r="O188" s="26" t="s">
        <v>307</v>
      </c>
      <c r="P188" s="26" t="s">
        <v>339</v>
      </c>
      <c r="Q188" s="26" t="s">
        <v>341</v>
      </c>
      <c r="R188" s="26" t="s">
        <v>338</v>
      </c>
      <c r="S188" s="26" t="s">
        <v>339</v>
      </c>
      <c r="T188" s="26" t="s">
        <v>338</v>
      </c>
      <c r="U188" s="26" t="s">
        <v>339</v>
      </c>
      <c r="V188" s="26" t="s">
        <v>339</v>
      </c>
      <c r="W188" s="26" t="s">
        <v>338</v>
      </c>
      <c r="X188" s="26" t="s">
        <v>341</v>
      </c>
      <c r="Y188" s="26" t="s">
        <v>339</v>
      </c>
      <c r="Z188" s="26" t="s">
        <v>339</v>
      </c>
      <c r="AA188" s="26" t="s">
        <v>341</v>
      </c>
      <c r="AB188" s="146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2</v>
      </c>
    </row>
    <row r="189" spans="1:65">
      <c r="A189" s="30"/>
      <c r="B189" s="18">
        <v>1</v>
      </c>
      <c r="C189" s="14">
        <v>1</v>
      </c>
      <c r="D189" s="215">
        <v>16.3</v>
      </c>
      <c r="E189" s="215">
        <v>16.600000000000001</v>
      </c>
      <c r="F189" s="215">
        <v>16.3</v>
      </c>
      <c r="G189" s="215">
        <v>16.349109269750002</v>
      </c>
      <c r="H189" s="215">
        <v>16.399999999999999</v>
      </c>
      <c r="I189" s="215">
        <v>15.7</v>
      </c>
      <c r="J189" s="215">
        <v>16.7</v>
      </c>
      <c r="K189" s="215">
        <v>16.2</v>
      </c>
      <c r="L189" s="215">
        <v>15.400000000000002</v>
      </c>
      <c r="M189" s="215">
        <v>16.399999999999999</v>
      </c>
      <c r="N189" s="215">
        <v>17.100000000000001</v>
      </c>
      <c r="O189" s="215">
        <v>15.8</v>
      </c>
      <c r="P189" s="215">
        <v>16.8</v>
      </c>
      <c r="Q189" s="215">
        <v>15.7</v>
      </c>
      <c r="R189" s="215">
        <v>16.2</v>
      </c>
      <c r="S189" s="215">
        <v>16.2</v>
      </c>
      <c r="T189" s="215">
        <v>15.939900000000003</v>
      </c>
      <c r="U189" s="215">
        <v>15.8</v>
      </c>
      <c r="V189" s="224">
        <v>14.3</v>
      </c>
      <c r="W189" s="215">
        <v>15.9</v>
      </c>
      <c r="X189" s="215">
        <v>15.599628532624413</v>
      </c>
      <c r="Y189" s="215">
        <v>16.523100000000003</v>
      </c>
      <c r="Z189" s="215">
        <v>15.2</v>
      </c>
      <c r="AA189" s="224">
        <v>19.905999999999999</v>
      </c>
      <c r="AB189" s="216"/>
      <c r="AC189" s="217"/>
      <c r="AD189" s="217"/>
      <c r="AE189" s="217"/>
      <c r="AF189" s="217"/>
      <c r="AG189" s="217"/>
      <c r="AH189" s="217"/>
      <c r="AI189" s="217"/>
      <c r="AJ189" s="217"/>
      <c r="AK189" s="217"/>
      <c r="AL189" s="217"/>
      <c r="AM189" s="217"/>
      <c r="AN189" s="217"/>
      <c r="AO189" s="217"/>
      <c r="AP189" s="217"/>
      <c r="AQ189" s="217"/>
      <c r="AR189" s="217"/>
      <c r="AS189" s="217"/>
      <c r="AT189" s="217"/>
      <c r="AU189" s="217"/>
      <c r="AV189" s="217"/>
      <c r="AW189" s="217"/>
      <c r="AX189" s="217"/>
      <c r="AY189" s="217"/>
      <c r="AZ189" s="217"/>
      <c r="BA189" s="217"/>
      <c r="BB189" s="217"/>
      <c r="BC189" s="217"/>
      <c r="BD189" s="217"/>
      <c r="BE189" s="217"/>
      <c r="BF189" s="217"/>
      <c r="BG189" s="217"/>
      <c r="BH189" s="217"/>
      <c r="BI189" s="217"/>
      <c r="BJ189" s="217"/>
      <c r="BK189" s="217"/>
      <c r="BL189" s="217"/>
      <c r="BM189" s="218">
        <v>1</v>
      </c>
    </row>
    <row r="190" spans="1:65">
      <c r="A190" s="30"/>
      <c r="B190" s="19">
        <v>1</v>
      </c>
      <c r="C190" s="9">
        <v>2</v>
      </c>
      <c r="D190" s="219">
        <v>16.5</v>
      </c>
      <c r="E190" s="219">
        <v>16.600000000000001</v>
      </c>
      <c r="F190" s="219">
        <v>16.5</v>
      </c>
      <c r="G190" s="219">
        <v>16.312214138750001</v>
      </c>
      <c r="H190" s="219">
        <v>16.2</v>
      </c>
      <c r="I190" s="219">
        <v>16.100000000000001</v>
      </c>
      <c r="J190" s="219">
        <v>15.6</v>
      </c>
      <c r="K190" s="219">
        <v>16</v>
      </c>
      <c r="L190" s="219">
        <v>15.400000000000002</v>
      </c>
      <c r="M190" s="219">
        <v>16.100000000000001</v>
      </c>
      <c r="N190" s="219">
        <v>17.2</v>
      </c>
      <c r="O190" s="219">
        <v>16.3</v>
      </c>
      <c r="P190" s="219">
        <v>17.100000000000001</v>
      </c>
      <c r="Q190" s="219">
        <v>15.400000000000002</v>
      </c>
      <c r="R190" s="219">
        <v>16.5</v>
      </c>
      <c r="S190" s="219">
        <v>16.600000000000001</v>
      </c>
      <c r="T190" s="219">
        <v>16.0367</v>
      </c>
      <c r="U190" s="219">
        <v>15.7</v>
      </c>
      <c r="V190" s="225">
        <v>14.2</v>
      </c>
      <c r="W190" s="219">
        <v>16.2</v>
      </c>
      <c r="X190" s="219">
        <v>15.483930323937729</v>
      </c>
      <c r="Y190" s="219">
        <v>16.7211</v>
      </c>
      <c r="Z190" s="219">
        <v>15.8</v>
      </c>
      <c r="AA190" s="225">
        <v>20.233000000000001</v>
      </c>
      <c r="AB190" s="216"/>
      <c r="AC190" s="217"/>
      <c r="AD190" s="217"/>
      <c r="AE190" s="217"/>
      <c r="AF190" s="217"/>
      <c r="AG190" s="217"/>
      <c r="AH190" s="217"/>
      <c r="AI190" s="217"/>
      <c r="AJ190" s="217"/>
      <c r="AK190" s="217"/>
      <c r="AL190" s="217"/>
      <c r="AM190" s="217"/>
      <c r="AN190" s="217"/>
      <c r="AO190" s="217"/>
      <c r="AP190" s="217"/>
      <c r="AQ190" s="217"/>
      <c r="AR190" s="217"/>
      <c r="AS190" s="217"/>
      <c r="AT190" s="217"/>
      <c r="AU190" s="217"/>
      <c r="AV190" s="217"/>
      <c r="AW190" s="217"/>
      <c r="AX190" s="217"/>
      <c r="AY190" s="217"/>
      <c r="AZ190" s="217"/>
      <c r="BA190" s="217"/>
      <c r="BB190" s="217"/>
      <c r="BC190" s="217"/>
      <c r="BD190" s="217"/>
      <c r="BE190" s="217"/>
      <c r="BF190" s="217"/>
      <c r="BG190" s="217"/>
      <c r="BH190" s="217"/>
      <c r="BI190" s="217"/>
      <c r="BJ190" s="217"/>
      <c r="BK190" s="217"/>
      <c r="BL190" s="217"/>
      <c r="BM190" s="218">
        <v>14</v>
      </c>
    </row>
    <row r="191" spans="1:65">
      <c r="A191" s="30"/>
      <c r="B191" s="19">
        <v>1</v>
      </c>
      <c r="C191" s="9">
        <v>3</v>
      </c>
      <c r="D191" s="219">
        <v>16.3</v>
      </c>
      <c r="E191" s="219">
        <v>16.600000000000001</v>
      </c>
      <c r="F191" s="219">
        <v>16.7</v>
      </c>
      <c r="G191" s="219">
        <v>16.176446833813969</v>
      </c>
      <c r="H191" s="219">
        <v>16.2</v>
      </c>
      <c r="I191" s="219">
        <v>16.399999999999999</v>
      </c>
      <c r="J191" s="219">
        <v>16.600000000000001</v>
      </c>
      <c r="K191" s="219">
        <v>15.400000000000002</v>
      </c>
      <c r="L191" s="219">
        <v>15.7</v>
      </c>
      <c r="M191" s="219">
        <v>16.2</v>
      </c>
      <c r="N191" s="219">
        <v>16.7</v>
      </c>
      <c r="O191" s="219">
        <v>16.100000000000001</v>
      </c>
      <c r="P191" s="219">
        <v>17.2</v>
      </c>
      <c r="Q191" s="219">
        <v>15.8</v>
      </c>
      <c r="R191" s="219">
        <v>16.600000000000001</v>
      </c>
      <c r="S191" s="219">
        <v>17.2</v>
      </c>
      <c r="T191" s="219">
        <v>15.970200000000002</v>
      </c>
      <c r="U191" s="219">
        <v>15.2</v>
      </c>
      <c r="V191" s="225">
        <v>14.2</v>
      </c>
      <c r="W191" s="219">
        <v>16.100000000000001</v>
      </c>
      <c r="X191" s="219">
        <v>15.395366226893488</v>
      </c>
      <c r="Y191" s="219">
        <v>16.516670000000001</v>
      </c>
      <c r="Z191" s="219">
        <v>15.299999999999999</v>
      </c>
      <c r="AA191" s="225">
        <v>20.091999999999999</v>
      </c>
      <c r="AB191" s="216"/>
      <c r="AC191" s="217"/>
      <c r="AD191" s="217"/>
      <c r="AE191" s="217"/>
      <c r="AF191" s="217"/>
      <c r="AG191" s="217"/>
      <c r="AH191" s="217"/>
      <c r="AI191" s="217"/>
      <c r="AJ191" s="217"/>
      <c r="AK191" s="217"/>
      <c r="AL191" s="217"/>
      <c r="AM191" s="217"/>
      <c r="AN191" s="217"/>
      <c r="AO191" s="217"/>
      <c r="AP191" s="217"/>
      <c r="AQ191" s="217"/>
      <c r="AR191" s="217"/>
      <c r="AS191" s="217"/>
      <c r="AT191" s="217"/>
      <c r="AU191" s="217"/>
      <c r="AV191" s="217"/>
      <c r="AW191" s="217"/>
      <c r="AX191" s="217"/>
      <c r="AY191" s="217"/>
      <c r="AZ191" s="217"/>
      <c r="BA191" s="217"/>
      <c r="BB191" s="217"/>
      <c r="BC191" s="217"/>
      <c r="BD191" s="217"/>
      <c r="BE191" s="217"/>
      <c r="BF191" s="217"/>
      <c r="BG191" s="217"/>
      <c r="BH191" s="217"/>
      <c r="BI191" s="217"/>
      <c r="BJ191" s="217"/>
      <c r="BK191" s="217"/>
      <c r="BL191" s="217"/>
      <c r="BM191" s="218">
        <v>16</v>
      </c>
    </row>
    <row r="192" spans="1:65">
      <c r="A192" s="30"/>
      <c r="B192" s="19">
        <v>1</v>
      </c>
      <c r="C192" s="9">
        <v>4</v>
      </c>
      <c r="D192" s="219">
        <v>16.399999999999999</v>
      </c>
      <c r="E192" s="219">
        <v>16.5</v>
      </c>
      <c r="F192" s="219">
        <v>16.2</v>
      </c>
      <c r="G192" s="219">
        <v>16.266577003249999</v>
      </c>
      <c r="H192" s="219">
        <v>16.399999999999999</v>
      </c>
      <c r="I192" s="219">
        <v>16.100000000000001</v>
      </c>
      <c r="J192" s="219">
        <v>16.3</v>
      </c>
      <c r="K192" s="219">
        <v>16.2</v>
      </c>
      <c r="L192" s="219">
        <v>15.299999999999999</v>
      </c>
      <c r="M192" s="219">
        <v>16.100000000000001</v>
      </c>
      <c r="N192" s="219">
        <v>17.2</v>
      </c>
      <c r="O192" s="219">
        <v>16.600000000000001</v>
      </c>
      <c r="P192" s="219">
        <v>16.3</v>
      </c>
      <c r="Q192" s="219">
        <v>15.400000000000002</v>
      </c>
      <c r="R192" s="219">
        <v>16.399999999999999</v>
      </c>
      <c r="S192" s="219">
        <v>16.7</v>
      </c>
      <c r="T192" s="219">
        <v>16.018000000000001</v>
      </c>
      <c r="U192" s="219">
        <v>15.6</v>
      </c>
      <c r="V192" s="225">
        <v>14.6</v>
      </c>
      <c r="W192" s="219">
        <v>16</v>
      </c>
      <c r="X192" s="219">
        <v>15.148640946379164</v>
      </c>
      <c r="Y192" s="219">
        <v>16.681500000000003</v>
      </c>
      <c r="Z192" s="219">
        <v>16.100000000000001</v>
      </c>
      <c r="AA192" s="225">
        <v>20.088999999999999</v>
      </c>
      <c r="AB192" s="216"/>
      <c r="AC192" s="217"/>
      <c r="AD192" s="217"/>
      <c r="AE192" s="217"/>
      <c r="AF192" s="217"/>
      <c r="AG192" s="217"/>
      <c r="AH192" s="217"/>
      <c r="AI192" s="217"/>
      <c r="AJ192" s="217"/>
      <c r="AK192" s="217"/>
      <c r="AL192" s="217"/>
      <c r="AM192" s="217"/>
      <c r="AN192" s="217"/>
      <c r="AO192" s="217"/>
      <c r="AP192" s="217"/>
      <c r="AQ192" s="217"/>
      <c r="AR192" s="217"/>
      <c r="AS192" s="217"/>
      <c r="AT192" s="217"/>
      <c r="AU192" s="217"/>
      <c r="AV192" s="217"/>
      <c r="AW192" s="217"/>
      <c r="AX192" s="217"/>
      <c r="AY192" s="217"/>
      <c r="AZ192" s="217"/>
      <c r="BA192" s="217"/>
      <c r="BB192" s="217"/>
      <c r="BC192" s="217"/>
      <c r="BD192" s="217"/>
      <c r="BE192" s="217"/>
      <c r="BF192" s="217"/>
      <c r="BG192" s="217"/>
      <c r="BH192" s="217"/>
      <c r="BI192" s="217"/>
      <c r="BJ192" s="217"/>
      <c r="BK192" s="217"/>
      <c r="BL192" s="217"/>
      <c r="BM192" s="218">
        <v>16.169491178329949</v>
      </c>
    </row>
    <row r="193" spans="1:65">
      <c r="A193" s="30"/>
      <c r="B193" s="19">
        <v>1</v>
      </c>
      <c r="C193" s="9">
        <v>5</v>
      </c>
      <c r="D193" s="219">
        <v>16.600000000000001</v>
      </c>
      <c r="E193" s="219">
        <v>17</v>
      </c>
      <c r="F193" s="219">
        <v>16.600000000000001</v>
      </c>
      <c r="G193" s="219">
        <v>16.423284253249999</v>
      </c>
      <c r="H193" s="219">
        <v>16.100000000000001</v>
      </c>
      <c r="I193" s="219">
        <v>15.9</v>
      </c>
      <c r="J193" s="219">
        <v>15.7</v>
      </c>
      <c r="K193" s="219">
        <v>15.7</v>
      </c>
      <c r="L193" s="219">
        <v>15.5</v>
      </c>
      <c r="M193" s="219">
        <v>16.2</v>
      </c>
      <c r="N193" s="219">
        <v>17</v>
      </c>
      <c r="O193" s="219">
        <v>16.100000000000001</v>
      </c>
      <c r="P193" s="219">
        <v>16.7</v>
      </c>
      <c r="Q193" s="219">
        <v>15.5</v>
      </c>
      <c r="R193" s="219">
        <v>16.600000000000001</v>
      </c>
      <c r="S193" s="219">
        <v>16.7</v>
      </c>
      <c r="T193" s="219">
        <v>16.026499999999999</v>
      </c>
      <c r="U193" s="219">
        <v>15.400000000000002</v>
      </c>
      <c r="V193" s="225">
        <v>14.1</v>
      </c>
      <c r="W193" s="219">
        <v>15.5</v>
      </c>
      <c r="X193" s="219">
        <v>15.442783150633806</v>
      </c>
      <c r="Y193" s="219">
        <v>16.651800000000001</v>
      </c>
      <c r="Z193" s="219">
        <v>15.8</v>
      </c>
      <c r="AA193" s="225">
        <v>19.856999999999999</v>
      </c>
      <c r="AB193" s="216"/>
      <c r="AC193" s="217"/>
      <c r="AD193" s="217"/>
      <c r="AE193" s="217"/>
      <c r="AF193" s="217"/>
      <c r="AG193" s="217"/>
      <c r="AH193" s="217"/>
      <c r="AI193" s="217"/>
      <c r="AJ193" s="217"/>
      <c r="AK193" s="217"/>
      <c r="AL193" s="217"/>
      <c r="AM193" s="217"/>
      <c r="AN193" s="217"/>
      <c r="AO193" s="217"/>
      <c r="AP193" s="217"/>
      <c r="AQ193" s="217"/>
      <c r="AR193" s="217"/>
      <c r="AS193" s="217"/>
      <c r="AT193" s="217"/>
      <c r="AU193" s="217"/>
      <c r="AV193" s="217"/>
      <c r="AW193" s="217"/>
      <c r="AX193" s="217"/>
      <c r="AY193" s="217"/>
      <c r="AZ193" s="217"/>
      <c r="BA193" s="217"/>
      <c r="BB193" s="217"/>
      <c r="BC193" s="217"/>
      <c r="BD193" s="217"/>
      <c r="BE193" s="217"/>
      <c r="BF193" s="217"/>
      <c r="BG193" s="217"/>
      <c r="BH193" s="217"/>
      <c r="BI193" s="217"/>
      <c r="BJ193" s="217"/>
      <c r="BK193" s="217"/>
      <c r="BL193" s="217"/>
      <c r="BM193" s="218">
        <v>84</v>
      </c>
    </row>
    <row r="194" spans="1:65">
      <c r="A194" s="30"/>
      <c r="B194" s="19">
        <v>1</v>
      </c>
      <c r="C194" s="9">
        <v>6</v>
      </c>
      <c r="D194" s="219">
        <v>16.600000000000001</v>
      </c>
      <c r="E194" s="219">
        <v>17.100000000000001</v>
      </c>
      <c r="F194" s="219">
        <v>16.7</v>
      </c>
      <c r="G194" s="219">
        <v>16.110309327749999</v>
      </c>
      <c r="H194" s="226">
        <v>15</v>
      </c>
      <c r="I194" s="219">
        <v>16.2</v>
      </c>
      <c r="J194" s="219">
        <v>16.2</v>
      </c>
      <c r="K194" s="219">
        <v>16</v>
      </c>
      <c r="L194" s="219">
        <v>15.7</v>
      </c>
      <c r="M194" s="219">
        <v>15.9</v>
      </c>
      <c r="N194" s="219">
        <v>17.5</v>
      </c>
      <c r="O194" s="219">
        <v>16.100000000000001</v>
      </c>
      <c r="P194" s="219">
        <v>16</v>
      </c>
      <c r="Q194" s="219">
        <v>15.6</v>
      </c>
      <c r="R194" s="219">
        <v>16.3</v>
      </c>
      <c r="S194" s="219">
        <v>17</v>
      </c>
      <c r="T194" s="219">
        <v>15.983100000000002</v>
      </c>
      <c r="U194" s="219">
        <v>15.2</v>
      </c>
      <c r="V194" s="225">
        <v>14.6</v>
      </c>
      <c r="W194" s="219">
        <v>15.9</v>
      </c>
      <c r="X194" s="219">
        <v>15.640975532520056</v>
      </c>
      <c r="Y194" s="219">
        <v>16.495000000000001</v>
      </c>
      <c r="Z194" s="219">
        <v>15</v>
      </c>
      <c r="AA194" s="225">
        <v>19.347000000000001</v>
      </c>
      <c r="AB194" s="216"/>
      <c r="AC194" s="217"/>
      <c r="AD194" s="217"/>
      <c r="AE194" s="217"/>
      <c r="AF194" s="217"/>
      <c r="AG194" s="217"/>
      <c r="AH194" s="217"/>
      <c r="AI194" s="217"/>
      <c r="AJ194" s="217"/>
      <c r="AK194" s="217"/>
      <c r="AL194" s="217"/>
      <c r="AM194" s="217"/>
      <c r="AN194" s="217"/>
      <c r="AO194" s="217"/>
      <c r="AP194" s="217"/>
      <c r="AQ194" s="217"/>
      <c r="AR194" s="217"/>
      <c r="AS194" s="217"/>
      <c r="AT194" s="217"/>
      <c r="AU194" s="217"/>
      <c r="AV194" s="217"/>
      <c r="AW194" s="217"/>
      <c r="AX194" s="217"/>
      <c r="AY194" s="217"/>
      <c r="AZ194" s="217"/>
      <c r="BA194" s="217"/>
      <c r="BB194" s="217"/>
      <c r="BC194" s="217"/>
      <c r="BD194" s="217"/>
      <c r="BE194" s="217"/>
      <c r="BF194" s="217"/>
      <c r="BG194" s="217"/>
      <c r="BH194" s="217"/>
      <c r="BI194" s="217"/>
      <c r="BJ194" s="217"/>
      <c r="BK194" s="217"/>
      <c r="BL194" s="217"/>
      <c r="BM194" s="220"/>
    </row>
    <row r="195" spans="1:65">
      <c r="A195" s="30"/>
      <c r="B195" s="20" t="s">
        <v>274</v>
      </c>
      <c r="C195" s="12"/>
      <c r="D195" s="221">
        <v>16.45</v>
      </c>
      <c r="E195" s="221">
        <v>16.733333333333334</v>
      </c>
      <c r="F195" s="221">
        <v>16.500000000000004</v>
      </c>
      <c r="G195" s="221">
        <v>16.272990137760662</v>
      </c>
      <c r="H195" s="221">
        <v>16.049999999999997</v>
      </c>
      <c r="I195" s="221">
        <v>16.06666666666667</v>
      </c>
      <c r="J195" s="221">
        <v>16.183333333333334</v>
      </c>
      <c r="K195" s="221">
        <v>15.91666666666667</v>
      </c>
      <c r="L195" s="221">
        <v>15.5</v>
      </c>
      <c r="M195" s="221">
        <v>16.150000000000002</v>
      </c>
      <c r="N195" s="221">
        <v>17.116666666666667</v>
      </c>
      <c r="O195" s="221">
        <v>16.166666666666668</v>
      </c>
      <c r="P195" s="221">
        <v>16.683333333333334</v>
      </c>
      <c r="Q195" s="221">
        <v>15.566666666666668</v>
      </c>
      <c r="R195" s="221">
        <v>16.433333333333334</v>
      </c>
      <c r="S195" s="221">
        <v>16.733333333333334</v>
      </c>
      <c r="T195" s="221">
        <v>15.995733333333336</v>
      </c>
      <c r="U195" s="221">
        <v>15.483333333333334</v>
      </c>
      <c r="V195" s="221">
        <v>14.333333333333334</v>
      </c>
      <c r="W195" s="221">
        <v>15.933333333333335</v>
      </c>
      <c r="X195" s="221">
        <v>15.451887452164776</v>
      </c>
      <c r="Y195" s="221">
        <v>16.598195000000004</v>
      </c>
      <c r="Z195" s="221">
        <v>15.533333333333333</v>
      </c>
      <c r="AA195" s="221">
        <v>19.920666666666666</v>
      </c>
      <c r="AB195" s="216"/>
      <c r="AC195" s="217"/>
      <c r="AD195" s="217"/>
      <c r="AE195" s="217"/>
      <c r="AF195" s="217"/>
      <c r="AG195" s="217"/>
      <c r="AH195" s="217"/>
      <c r="AI195" s="217"/>
      <c r="AJ195" s="217"/>
      <c r="AK195" s="217"/>
      <c r="AL195" s="217"/>
      <c r="AM195" s="217"/>
      <c r="AN195" s="217"/>
      <c r="AO195" s="217"/>
      <c r="AP195" s="217"/>
      <c r="AQ195" s="217"/>
      <c r="AR195" s="217"/>
      <c r="AS195" s="217"/>
      <c r="AT195" s="217"/>
      <c r="AU195" s="217"/>
      <c r="AV195" s="217"/>
      <c r="AW195" s="217"/>
      <c r="AX195" s="217"/>
      <c r="AY195" s="217"/>
      <c r="AZ195" s="217"/>
      <c r="BA195" s="217"/>
      <c r="BB195" s="217"/>
      <c r="BC195" s="217"/>
      <c r="BD195" s="217"/>
      <c r="BE195" s="217"/>
      <c r="BF195" s="217"/>
      <c r="BG195" s="217"/>
      <c r="BH195" s="217"/>
      <c r="BI195" s="217"/>
      <c r="BJ195" s="217"/>
      <c r="BK195" s="217"/>
      <c r="BL195" s="217"/>
      <c r="BM195" s="220"/>
    </row>
    <row r="196" spans="1:65">
      <c r="A196" s="30"/>
      <c r="B196" s="3" t="s">
        <v>275</v>
      </c>
      <c r="C196" s="29"/>
      <c r="D196" s="219">
        <v>16.45</v>
      </c>
      <c r="E196" s="219">
        <v>16.600000000000001</v>
      </c>
      <c r="F196" s="219">
        <v>16.55</v>
      </c>
      <c r="G196" s="219">
        <v>16.289395571</v>
      </c>
      <c r="H196" s="219">
        <v>16.2</v>
      </c>
      <c r="I196" s="219">
        <v>16.100000000000001</v>
      </c>
      <c r="J196" s="219">
        <v>16.25</v>
      </c>
      <c r="K196" s="219">
        <v>16</v>
      </c>
      <c r="L196" s="219">
        <v>15.450000000000001</v>
      </c>
      <c r="M196" s="219">
        <v>16.149999999999999</v>
      </c>
      <c r="N196" s="219">
        <v>17.149999999999999</v>
      </c>
      <c r="O196" s="219">
        <v>16.100000000000001</v>
      </c>
      <c r="P196" s="219">
        <v>16.75</v>
      </c>
      <c r="Q196" s="219">
        <v>15.55</v>
      </c>
      <c r="R196" s="219">
        <v>16.45</v>
      </c>
      <c r="S196" s="219">
        <v>16.7</v>
      </c>
      <c r="T196" s="219">
        <v>16.00055</v>
      </c>
      <c r="U196" s="219">
        <v>15.5</v>
      </c>
      <c r="V196" s="219">
        <v>14.25</v>
      </c>
      <c r="W196" s="219">
        <v>15.95</v>
      </c>
      <c r="X196" s="219">
        <v>15.463356737285768</v>
      </c>
      <c r="Y196" s="219">
        <v>16.587450000000004</v>
      </c>
      <c r="Z196" s="219">
        <v>15.55</v>
      </c>
      <c r="AA196" s="219">
        <v>19.997499999999999</v>
      </c>
      <c r="AB196" s="216"/>
      <c r="AC196" s="217"/>
      <c r="AD196" s="217"/>
      <c r="AE196" s="217"/>
      <c r="AF196" s="217"/>
      <c r="AG196" s="217"/>
      <c r="AH196" s="217"/>
      <c r="AI196" s="217"/>
      <c r="AJ196" s="217"/>
      <c r="AK196" s="217"/>
      <c r="AL196" s="217"/>
      <c r="AM196" s="217"/>
      <c r="AN196" s="217"/>
      <c r="AO196" s="217"/>
      <c r="AP196" s="217"/>
      <c r="AQ196" s="217"/>
      <c r="AR196" s="217"/>
      <c r="AS196" s="217"/>
      <c r="AT196" s="217"/>
      <c r="AU196" s="217"/>
      <c r="AV196" s="217"/>
      <c r="AW196" s="217"/>
      <c r="AX196" s="217"/>
      <c r="AY196" s="217"/>
      <c r="AZ196" s="217"/>
      <c r="BA196" s="217"/>
      <c r="BB196" s="217"/>
      <c r="BC196" s="217"/>
      <c r="BD196" s="217"/>
      <c r="BE196" s="217"/>
      <c r="BF196" s="217"/>
      <c r="BG196" s="217"/>
      <c r="BH196" s="217"/>
      <c r="BI196" s="217"/>
      <c r="BJ196" s="217"/>
      <c r="BK196" s="217"/>
      <c r="BL196" s="217"/>
      <c r="BM196" s="220"/>
    </row>
    <row r="197" spans="1:65">
      <c r="A197" s="30"/>
      <c r="B197" s="3" t="s">
        <v>276</v>
      </c>
      <c r="C197" s="29"/>
      <c r="D197" s="24">
        <v>0.13784048752090264</v>
      </c>
      <c r="E197" s="24">
        <v>0.25033311140691444</v>
      </c>
      <c r="F197" s="24">
        <v>0.20976176963403023</v>
      </c>
      <c r="G197" s="24">
        <v>0.11467148680998726</v>
      </c>
      <c r="H197" s="24">
        <v>0.52820450584976986</v>
      </c>
      <c r="I197" s="24">
        <v>0.24221202832779909</v>
      </c>
      <c r="J197" s="24">
        <v>0.45350486950711677</v>
      </c>
      <c r="K197" s="24">
        <v>0.31251666622224505</v>
      </c>
      <c r="L197" s="24">
        <v>0.16733200530681452</v>
      </c>
      <c r="M197" s="24">
        <v>0.16431676725154903</v>
      </c>
      <c r="N197" s="24">
        <v>0.26394443859772215</v>
      </c>
      <c r="O197" s="24">
        <v>0.2658320271650253</v>
      </c>
      <c r="P197" s="24">
        <v>0.46224091842530196</v>
      </c>
      <c r="Q197" s="24">
        <v>0.16329931618554439</v>
      </c>
      <c r="R197" s="24">
        <v>0.16329931618554591</v>
      </c>
      <c r="S197" s="24">
        <v>0.34448028487370164</v>
      </c>
      <c r="T197" s="24">
        <v>3.7548830430075286E-2</v>
      </c>
      <c r="U197" s="24">
        <v>0.2562550812504345</v>
      </c>
      <c r="V197" s="24">
        <v>0.21602468994692872</v>
      </c>
      <c r="W197" s="24">
        <v>0.24221202832779937</v>
      </c>
      <c r="X197" s="24">
        <v>0.17541063542613453</v>
      </c>
      <c r="Y197" s="24">
        <v>9.7830108606706365E-2</v>
      </c>
      <c r="Z197" s="24">
        <v>0.42739521132865693</v>
      </c>
      <c r="AA197" s="24">
        <v>0.31260368946425804</v>
      </c>
      <c r="AB197" s="146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86</v>
      </c>
      <c r="C198" s="29"/>
      <c r="D198" s="13">
        <v>8.3793609435199173E-3</v>
      </c>
      <c r="E198" s="13">
        <v>1.4960146100014806E-2</v>
      </c>
      <c r="F198" s="13">
        <v>1.2712834523274557E-2</v>
      </c>
      <c r="G198" s="13">
        <v>7.0467373137465253E-3</v>
      </c>
      <c r="H198" s="13">
        <v>3.2909938059175699E-2</v>
      </c>
      <c r="I198" s="13">
        <v>1.5075437447788323E-2</v>
      </c>
      <c r="J198" s="13">
        <v>2.8022957951006185E-2</v>
      </c>
      <c r="K198" s="13">
        <v>1.9634554945900211E-2</v>
      </c>
      <c r="L198" s="13">
        <v>1.0795613245600936E-2</v>
      </c>
      <c r="M198" s="13">
        <v>1.0174412832913251E-2</v>
      </c>
      <c r="N198" s="13">
        <v>1.5420317736965266E-2</v>
      </c>
      <c r="O198" s="13">
        <v>1.6443218175156201E-2</v>
      </c>
      <c r="P198" s="13">
        <v>2.7706748357160957E-2</v>
      </c>
      <c r="Q198" s="13">
        <v>1.0490320097572444E-2</v>
      </c>
      <c r="R198" s="13">
        <v>9.9370780640291624E-3</v>
      </c>
      <c r="S198" s="13">
        <v>2.0586471207591731E-2</v>
      </c>
      <c r="T198" s="13">
        <v>2.3474278826484114E-3</v>
      </c>
      <c r="U198" s="13">
        <v>1.6550381996798782E-2</v>
      </c>
      <c r="V198" s="13">
        <v>1.5071489996297352E-2</v>
      </c>
      <c r="W198" s="13">
        <v>1.5201591736054352E-2</v>
      </c>
      <c r="X198" s="13">
        <v>1.1352052360539287E-2</v>
      </c>
      <c r="Y198" s="13">
        <v>5.8940209225585277E-3</v>
      </c>
      <c r="Z198" s="13">
        <v>2.7514713175664611E-2</v>
      </c>
      <c r="AA198" s="13">
        <v>1.5692431116642251E-2</v>
      </c>
      <c r="AB198" s="146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277</v>
      </c>
      <c r="C199" s="29"/>
      <c r="D199" s="13">
        <v>1.7348030224104027E-2</v>
      </c>
      <c r="E199" s="13">
        <v>3.4870741990882026E-2</v>
      </c>
      <c r="F199" s="13">
        <v>2.0440273477065007E-2</v>
      </c>
      <c r="G199" s="13">
        <v>6.4008791797616205E-3</v>
      </c>
      <c r="H199" s="13">
        <v>-7.3899157995825915E-3</v>
      </c>
      <c r="I199" s="13">
        <v>-6.3591680485952651E-3</v>
      </c>
      <c r="J199" s="13">
        <v>8.5606620831302216E-4</v>
      </c>
      <c r="K199" s="13">
        <v>-1.563589780747765E-2</v>
      </c>
      <c r="L199" s="13">
        <v>-4.1404591582151262E-2</v>
      </c>
      <c r="M199" s="13">
        <v>-1.2054292936606315E-3</v>
      </c>
      <c r="N199" s="13">
        <v>5.8577940263581318E-2</v>
      </c>
      <c r="O199" s="13">
        <v>-1.7468154267374914E-4</v>
      </c>
      <c r="P199" s="13">
        <v>3.1778498737921046E-2</v>
      </c>
      <c r="Q199" s="13">
        <v>-3.72816005782034E-2</v>
      </c>
      <c r="R199" s="13">
        <v>1.6317282473117034E-2</v>
      </c>
      <c r="S199" s="13">
        <v>3.4870741990882026E-2</v>
      </c>
      <c r="T199" s="13">
        <v>-1.0746030476795676E-2</v>
      </c>
      <c r="U199" s="13">
        <v>-4.2435339333138145E-2</v>
      </c>
      <c r="V199" s="13">
        <v>-0.11355693415123658</v>
      </c>
      <c r="W199" s="13">
        <v>-1.4605150056490768E-2</v>
      </c>
      <c r="X199" s="13">
        <v>-4.4380105610675735E-2</v>
      </c>
      <c r="Y199" s="13">
        <v>2.6513130001554863E-2</v>
      </c>
      <c r="Z199" s="13">
        <v>-3.9343096080177387E-2</v>
      </c>
      <c r="AA199" s="13">
        <v>0.2319909418896231</v>
      </c>
      <c r="AB199" s="146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46" t="s">
        <v>278</v>
      </c>
      <c r="C200" s="47"/>
      <c r="D200" s="45">
        <v>0.5</v>
      </c>
      <c r="E200" s="45">
        <v>0.99</v>
      </c>
      <c r="F200" s="45">
        <v>0.59</v>
      </c>
      <c r="G200" s="45">
        <v>0.2</v>
      </c>
      <c r="H200" s="45">
        <v>0.19</v>
      </c>
      <c r="I200" s="45">
        <v>0.16</v>
      </c>
      <c r="J200" s="45">
        <v>0.04</v>
      </c>
      <c r="K200" s="45">
        <v>0.42</v>
      </c>
      <c r="L200" s="45">
        <v>1.1399999999999999</v>
      </c>
      <c r="M200" s="45">
        <v>0.01</v>
      </c>
      <c r="N200" s="45">
        <v>1.65</v>
      </c>
      <c r="O200" s="45">
        <v>0.01</v>
      </c>
      <c r="P200" s="45">
        <v>0.91</v>
      </c>
      <c r="Q200" s="45">
        <v>1.02</v>
      </c>
      <c r="R200" s="45">
        <v>0.47</v>
      </c>
      <c r="S200" s="45">
        <v>0.99</v>
      </c>
      <c r="T200" s="45">
        <v>0.28000000000000003</v>
      </c>
      <c r="U200" s="45">
        <v>1.1599999999999999</v>
      </c>
      <c r="V200" s="45">
        <v>3.15</v>
      </c>
      <c r="W200" s="45">
        <v>0.39</v>
      </c>
      <c r="X200" s="45">
        <v>1.22</v>
      </c>
      <c r="Y200" s="45">
        <v>0.76</v>
      </c>
      <c r="Z200" s="45">
        <v>1.08</v>
      </c>
      <c r="AA200" s="45">
        <v>6.49</v>
      </c>
      <c r="AB200" s="146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1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BM201" s="55"/>
    </row>
    <row r="202" spans="1:65" ht="15">
      <c r="B202" s="8" t="s">
        <v>586</v>
      </c>
      <c r="BM202" s="28" t="s">
        <v>66</v>
      </c>
    </row>
    <row r="203" spans="1:65" ht="15">
      <c r="A203" s="25" t="s">
        <v>51</v>
      </c>
      <c r="B203" s="18" t="s">
        <v>110</v>
      </c>
      <c r="C203" s="15" t="s">
        <v>111</v>
      </c>
      <c r="D203" s="16" t="s">
        <v>237</v>
      </c>
      <c r="E203" s="17" t="s">
        <v>237</v>
      </c>
      <c r="F203" s="17" t="s">
        <v>237</v>
      </c>
      <c r="G203" s="17" t="s">
        <v>237</v>
      </c>
      <c r="H203" s="17" t="s">
        <v>237</v>
      </c>
      <c r="I203" s="17" t="s">
        <v>237</v>
      </c>
      <c r="J203" s="17" t="s">
        <v>237</v>
      </c>
      <c r="K203" s="17" t="s">
        <v>237</v>
      </c>
      <c r="L203" s="17" t="s">
        <v>237</v>
      </c>
      <c r="M203" s="17" t="s">
        <v>237</v>
      </c>
      <c r="N203" s="17" t="s">
        <v>237</v>
      </c>
      <c r="O203" s="17" t="s">
        <v>237</v>
      </c>
      <c r="P203" s="17" t="s">
        <v>237</v>
      </c>
      <c r="Q203" s="17" t="s">
        <v>237</v>
      </c>
      <c r="R203" s="17" t="s">
        <v>237</v>
      </c>
      <c r="S203" s="17" t="s">
        <v>237</v>
      </c>
      <c r="T203" s="17" t="s">
        <v>237</v>
      </c>
      <c r="U203" s="17" t="s">
        <v>237</v>
      </c>
      <c r="V203" s="17" t="s">
        <v>237</v>
      </c>
      <c r="W203" s="17" t="s">
        <v>237</v>
      </c>
      <c r="X203" s="17" t="s">
        <v>237</v>
      </c>
      <c r="Y203" s="17" t="s">
        <v>237</v>
      </c>
      <c r="Z203" s="17" t="s">
        <v>237</v>
      </c>
      <c r="AA203" s="17" t="s">
        <v>237</v>
      </c>
      <c r="AB203" s="146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9" t="s">
        <v>238</v>
      </c>
      <c r="C204" s="9" t="s">
        <v>238</v>
      </c>
      <c r="D204" s="144" t="s">
        <v>240</v>
      </c>
      <c r="E204" s="145" t="s">
        <v>241</v>
      </c>
      <c r="F204" s="145" t="s">
        <v>242</v>
      </c>
      <c r="G204" s="145" t="s">
        <v>243</v>
      </c>
      <c r="H204" s="145" t="s">
        <v>244</v>
      </c>
      <c r="I204" s="145" t="s">
        <v>245</v>
      </c>
      <c r="J204" s="145" t="s">
        <v>246</v>
      </c>
      <c r="K204" s="145" t="s">
        <v>247</v>
      </c>
      <c r="L204" s="145" t="s">
        <v>248</v>
      </c>
      <c r="M204" s="145" t="s">
        <v>249</v>
      </c>
      <c r="N204" s="145" t="s">
        <v>250</v>
      </c>
      <c r="O204" s="145" t="s">
        <v>251</v>
      </c>
      <c r="P204" s="145" t="s">
        <v>252</v>
      </c>
      <c r="Q204" s="145" t="s">
        <v>253</v>
      </c>
      <c r="R204" s="145" t="s">
        <v>254</v>
      </c>
      <c r="S204" s="145" t="s">
        <v>255</v>
      </c>
      <c r="T204" s="145" t="s">
        <v>256</v>
      </c>
      <c r="U204" s="145" t="s">
        <v>258</v>
      </c>
      <c r="V204" s="145" t="s">
        <v>259</v>
      </c>
      <c r="W204" s="145" t="s">
        <v>260</v>
      </c>
      <c r="X204" s="145" t="s">
        <v>261</v>
      </c>
      <c r="Y204" s="145" t="s">
        <v>262</v>
      </c>
      <c r="Z204" s="145" t="s">
        <v>267</v>
      </c>
      <c r="AA204" s="145" t="s">
        <v>268</v>
      </c>
      <c r="AB204" s="146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 t="s">
        <v>3</v>
      </c>
    </row>
    <row r="205" spans="1:65">
      <c r="A205" s="30"/>
      <c r="B205" s="19"/>
      <c r="C205" s="9"/>
      <c r="D205" s="10" t="s">
        <v>306</v>
      </c>
      <c r="E205" s="11" t="s">
        <v>304</v>
      </c>
      <c r="F205" s="11" t="s">
        <v>306</v>
      </c>
      <c r="G205" s="11" t="s">
        <v>306</v>
      </c>
      <c r="H205" s="11" t="s">
        <v>304</v>
      </c>
      <c r="I205" s="11" t="s">
        <v>337</v>
      </c>
      <c r="J205" s="11" t="s">
        <v>306</v>
      </c>
      <c r="K205" s="11" t="s">
        <v>304</v>
      </c>
      <c r="L205" s="11" t="s">
        <v>304</v>
      </c>
      <c r="M205" s="11" t="s">
        <v>304</v>
      </c>
      <c r="N205" s="11" t="s">
        <v>304</v>
      </c>
      <c r="O205" s="11" t="s">
        <v>304</v>
      </c>
      <c r="P205" s="11" t="s">
        <v>304</v>
      </c>
      <c r="Q205" s="11" t="s">
        <v>304</v>
      </c>
      <c r="R205" s="11" t="s">
        <v>306</v>
      </c>
      <c r="S205" s="11" t="s">
        <v>306</v>
      </c>
      <c r="T205" s="11" t="s">
        <v>337</v>
      </c>
      <c r="U205" s="11" t="s">
        <v>304</v>
      </c>
      <c r="V205" s="11" t="s">
        <v>337</v>
      </c>
      <c r="W205" s="11" t="s">
        <v>306</v>
      </c>
      <c r="X205" s="11" t="s">
        <v>304</v>
      </c>
      <c r="Y205" s="11" t="s">
        <v>337</v>
      </c>
      <c r="Z205" s="11" t="s">
        <v>306</v>
      </c>
      <c r="AA205" s="11" t="s">
        <v>337</v>
      </c>
      <c r="AB205" s="146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0</v>
      </c>
    </row>
    <row r="206" spans="1:65">
      <c r="A206" s="30"/>
      <c r="B206" s="19"/>
      <c r="C206" s="9"/>
      <c r="D206" s="26" t="s">
        <v>338</v>
      </c>
      <c r="E206" s="26" t="s">
        <v>339</v>
      </c>
      <c r="F206" s="26" t="s">
        <v>340</v>
      </c>
      <c r="G206" s="26" t="s">
        <v>340</v>
      </c>
      <c r="H206" s="26" t="s">
        <v>117</v>
      </c>
      <c r="I206" s="26" t="s">
        <v>338</v>
      </c>
      <c r="J206" s="26" t="s">
        <v>339</v>
      </c>
      <c r="K206" s="26" t="s">
        <v>339</v>
      </c>
      <c r="L206" s="26" t="s">
        <v>340</v>
      </c>
      <c r="M206" s="26" t="s">
        <v>339</v>
      </c>
      <c r="N206" s="26" t="s">
        <v>339</v>
      </c>
      <c r="O206" s="26" t="s">
        <v>307</v>
      </c>
      <c r="P206" s="26" t="s">
        <v>339</v>
      </c>
      <c r="Q206" s="26" t="s">
        <v>341</v>
      </c>
      <c r="R206" s="26" t="s">
        <v>338</v>
      </c>
      <c r="S206" s="26" t="s">
        <v>339</v>
      </c>
      <c r="T206" s="26" t="s">
        <v>338</v>
      </c>
      <c r="U206" s="26" t="s">
        <v>339</v>
      </c>
      <c r="V206" s="26" t="s">
        <v>339</v>
      </c>
      <c r="W206" s="26" t="s">
        <v>338</v>
      </c>
      <c r="X206" s="26" t="s">
        <v>341</v>
      </c>
      <c r="Y206" s="26" t="s">
        <v>339</v>
      </c>
      <c r="Z206" s="26" t="s">
        <v>339</v>
      </c>
      <c r="AA206" s="26" t="s">
        <v>341</v>
      </c>
      <c r="AB206" s="146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0</v>
      </c>
    </row>
    <row r="207" spans="1:65">
      <c r="A207" s="30"/>
      <c r="B207" s="18">
        <v>1</v>
      </c>
      <c r="C207" s="14">
        <v>1</v>
      </c>
      <c r="D207" s="205">
        <v>111</v>
      </c>
      <c r="E207" s="205">
        <v>109</v>
      </c>
      <c r="F207" s="205">
        <v>114</v>
      </c>
      <c r="G207" s="205">
        <v>107.84515729158984</v>
      </c>
      <c r="H207" s="205">
        <v>116</v>
      </c>
      <c r="I207" s="205">
        <v>109</v>
      </c>
      <c r="J207" s="205">
        <v>104</v>
      </c>
      <c r="K207" s="205">
        <v>103</v>
      </c>
      <c r="L207" s="205">
        <v>111</v>
      </c>
      <c r="M207" s="205">
        <v>115</v>
      </c>
      <c r="N207" s="205">
        <v>109</v>
      </c>
      <c r="O207" s="205">
        <v>110.1</v>
      </c>
      <c r="P207" s="205">
        <v>105.1</v>
      </c>
      <c r="Q207" s="205">
        <v>117</v>
      </c>
      <c r="R207" s="205">
        <v>114</v>
      </c>
      <c r="S207" s="205">
        <v>111</v>
      </c>
      <c r="T207" s="206">
        <v>102.995</v>
      </c>
      <c r="U207" s="205">
        <v>105</v>
      </c>
      <c r="V207" s="206">
        <v>89</v>
      </c>
      <c r="W207" s="205">
        <v>117</v>
      </c>
      <c r="X207" s="205">
        <v>110.66702892633616</v>
      </c>
      <c r="Y207" s="205">
        <v>113.8</v>
      </c>
      <c r="Z207" s="205">
        <v>110</v>
      </c>
      <c r="AA207" s="205">
        <v>112.42400000000001</v>
      </c>
      <c r="AB207" s="207"/>
      <c r="AC207" s="208"/>
      <c r="AD207" s="208"/>
      <c r="AE207" s="208"/>
      <c r="AF207" s="208"/>
      <c r="AG207" s="208"/>
      <c r="AH207" s="208"/>
      <c r="AI207" s="208"/>
      <c r="AJ207" s="208"/>
      <c r="AK207" s="208"/>
      <c r="AL207" s="208"/>
      <c r="AM207" s="208"/>
      <c r="AN207" s="208"/>
      <c r="AO207" s="208"/>
      <c r="AP207" s="208"/>
      <c r="AQ207" s="208"/>
      <c r="AR207" s="208"/>
      <c r="AS207" s="208"/>
      <c r="AT207" s="208"/>
      <c r="AU207" s="208"/>
      <c r="AV207" s="208"/>
      <c r="AW207" s="208"/>
      <c r="AX207" s="208"/>
      <c r="AY207" s="208"/>
      <c r="AZ207" s="208"/>
      <c r="BA207" s="208"/>
      <c r="BB207" s="208"/>
      <c r="BC207" s="208"/>
      <c r="BD207" s="208"/>
      <c r="BE207" s="208"/>
      <c r="BF207" s="208"/>
      <c r="BG207" s="208"/>
      <c r="BH207" s="208"/>
      <c r="BI207" s="208"/>
      <c r="BJ207" s="208"/>
      <c r="BK207" s="208"/>
      <c r="BL207" s="208"/>
      <c r="BM207" s="209">
        <v>1</v>
      </c>
    </row>
    <row r="208" spans="1:65">
      <c r="A208" s="30"/>
      <c r="B208" s="19">
        <v>1</v>
      </c>
      <c r="C208" s="9">
        <v>2</v>
      </c>
      <c r="D208" s="211">
        <v>111</v>
      </c>
      <c r="E208" s="211">
        <v>110</v>
      </c>
      <c r="F208" s="211">
        <v>115</v>
      </c>
      <c r="G208" s="211">
        <v>110.10912855748784</v>
      </c>
      <c r="H208" s="211">
        <v>117</v>
      </c>
      <c r="I208" s="211">
        <v>110</v>
      </c>
      <c r="J208" s="211">
        <v>105</v>
      </c>
      <c r="K208" s="211">
        <v>104</v>
      </c>
      <c r="L208" s="211">
        <v>112</v>
      </c>
      <c r="M208" s="211">
        <v>115</v>
      </c>
      <c r="N208" s="211">
        <v>111</v>
      </c>
      <c r="O208" s="211">
        <v>115.9</v>
      </c>
      <c r="P208" s="211">
        <v>103.5</v>
      </c>
      <c r="Q208" s="211">
        <v>118</v>
      </c>
      <c r="R208" s="211">
        <v>114</v>
      </c>
      <c r="S208" s="211">
        <v>111</v>
      </c>
      <c r="T208" s="212">
        <v>102.833</v>
      </c>
      <c r="U208" s="211">
        <v>108</v>
      </c>
      <c r="V208" s="212">
        <v>90</v>
      </c>
      <c r="W208" s="211">
        <v>117</v>
      </c>
      <c r="X208" s="211">
        <v>111.12468881881418</v>
      </c>
      <c r="Y208" s="211">
        <v>111.24</v>
      </c>
      <c r="Z208" s="211">
        <v>114</v>
      </c>
      <c r="AA208" s="211">
        <v>117.078</v>
      </c>
      <c r="AB208" s="207"/>
      <c r="AC208" s="208"/>
      <c r="AD208" s="208"/>
      <c r="AE208" s="208"/>
      <c r="AF208" s="208"/>
      <c r="AG208" s="208"/>
      <c r="AH208" s="208"/>
      <c r="AI208" s="208"/>
      <c r="AJ208" s="208"/>
      <c r="AK208" s="208"/>
      <c r="AL208" s="208"/>
      <c r="AM208" s="208"/>
      <c r="AN208" s="208"/>
      <c r="AO208" s="208"/>
      <c r="AP208" s="208"/>
      <c r="AQ208" s="208"/>
      <c r="AR208" s="208"/>
      <c r="AS208" s="208"/>
      <c r="AT208" s="208"/>
      <c r="AU208" s="208"/>
      <c r="AV208" s="208"/>
      <c r="AW208" s="208"/>
      <c r="AX208" s="208"/>
      <c r="AY208" s="208"/>
      <c r="AZ208" s="208"/>
      <c r="BA208" s="208"/>
      <c r="BB208" s="208"/>
      <c r="BC208" s="208"/>
      <c r="BD208" s="208"/>
      <c r="BE208" s="208"/>
      <c r="BF208" s="208"/>
      <c r="BG208" s="208"/>
      <c r="BH208" s="208"/>
      <c r="BI208" s="208"/>
      <c r="BJ208" s="208"/>
      <c r="BK208" s="208"/>
      <c r="BL208" s="208"/>
      <c r="BM208" s="209">
        <v>28</v>
      </c>
    </row>
    <row r="209" spans="1:65">
      <c r="A209" s="30"/>
      <c r="B209" s="19">
        <v>1</v>
      </c>
      <c r="C209" s="9">
        <v>3</v>
      </c>
      <c r="D209" s="211">
        <v>111</v>
      </c>
      <c r="E209" s="211">
        <v>110</v>
      </c>
      <c r="F209" s="211">
        <v>114</v>
      </c>
      <c r="G209" s="211">
        <v>112.64457741313984</v>
      </c>
      <c r="H209" s="211">
        <v>117</v>
      </c>
      <c r="I209" s="211">
        <v>109</v>
      </c>
      <c r="J209" s="211">
        <v>105</v>
      </c>
      <c r="K209" s="211">
        <v>105</v>
      </c>
      <c r="L209" s="211">
        <v>113</v>
      </c>
      <c r="M209" s="211">
        <v>111</v>
      </c>
      <c r="N209" s="211">
        <v>112</v>
      </c>
      <c r="O209" s="211">
        <v>114.4</v>
      </c>
      <c r="P209" s="211">
        <v>106.4</v>
      </c>
      <c r="Q209" s="211">
        <v>116</v>
      </c>
      <c r="R209" s="211">
        <v>113</v>
      </c>
      <c r="S209" s="211">
        <v>109</v>
      </c>
      <c r="T209" s="212">
        <v>103.1075</v>
      </c>
      <c r="U209" s="211">
        <v>103</v>
      </c>
      <c r="V209" s="212">
        <v>91</v>
      </c>
      <c r="W209" s="211">
        <v>118</v>
      </c>
      <c r="X209" s="211">
        <v>108.5662267182252</v>
      </c>
      <c r="Y209" s="211">
        <v>113.58</v>
      </c>
      <c r="Z209" s="211">
        <v>111</v>
      </c>
      <c r="AA209" s="211">
        <v>107.611</v>
      </c>
      <c r="AB209" s="207"/>
      <c r="AC209" s="208"/>
      <c r="AD209" s="208"/>
      <c r="AE209" s="208"/>
      <c r="AF209" s="208"/>
      <c r="AG209" s="208"/>
      <c r="AH209" s="208"/>
      <c r="AI209" s="208"/>
      <c r="AJ209" s="208"/>
      <c r="AK209" s="208"/>
      <c r="AL209" s="208"/>
      <c r="AM209" s="208"/>
      <c r="AN209" s="208"/>
      <c r="AO209" s="208"/>
      <c r="AP209" s="208"/>
      <c r="AQ209" s="208"/>
      <c r="AR209" s="208"/>
      <c r="AS209" s="208"/>
      <c r="AT209" s="208"/>
      <c r="AU209" s="208"/>
      <c r="AV209" s="208"/>
      <c r="AW209" s="208"/>
      <c r="AX209" s="208"/>
      <c r="AY209" s="208"/>
      <c r="AZ209" s="208"/>
      <c r="BA209" s="208"/>
      <c r="BB209" s="208"/>
      <c r="BC209" s="208"/>
      <c r="BD209" s="208"/>
      <c r="BE209" s="208"/>
      <c r="BF209" s="208"/>
      <c r="BG209" s="208"/>
      <c r="BH209" s="208"/>
      <c r="BI209" s="208"/>
      <c r="BJ209" s="208"/>
      <c r="BK209" s="208"/>
      <c r="BL209" s="208"/>
      <c r="BM209" s="209">
        <v>16</v>
      </c>
    </row>
    <row r="210" spans="1:65">
      <c r="A210" s="30"/>
      <c r="B210" s="19">
        <v>1</v>
      </c>
      <c r="C210" s="9">
        <v>4</v>
      </c>
      <c r="D210" s="211">
        <v>111</v>
      </c>
      <c r="E210" s="211">
        <v>111</v>
      </c>
      <c r="F210" s="211">
        <v>117</v>
      </c>
      <c r="G210" s="211">
        <v>110.83845871004684</v>
      </c>
      <c r="H210" s="211">
        <v>117</v>
      </c>
      <c r="I210" s="211">
        <v>109</v>
      </c>
      <c r="J210" s="211">
        <v>106</v>
      </c>
      <c r="K210" s="211">
        <v>109</v>
      </c>
      <c r="L210" s="211">
        <v>111</v>
      </c>
      <c r="M210" s="211">
        <v>111</v>
      </c>
      <c r="N210" s="211">
        <v>113</v>
      </c>
      <c r="O210" s="211">
        <v>115.2</v>
      </c>
      <c r="P210" s="211">
        <v>105.9</v>
      </c>
      <c r="Q210" s="211">
        <v>119</v>
      </c>
      <c r="R210" s="211">
        <v>112</v>
      </c>
      <c r="S210" s="211">
        <v>110</v>
      </c>
      <c r="T210" s="212">
        <v>103.11150000000001</v>
      </c>
      <c r="U210" s="211">
        <v>106</v>
      </c>
      <c r="V210" s="212">
        <v>91</v>
      </c>
      <c r="W210" s="211">
        <v>118</v>
      </c>
      <c r="X210" s="211">
        <v>108.73017559497613</v>
      </c>
      <c r="Y210" s="211">
        <v>111.77</v>
      </c>
      <c r="Z210" s="211">
        <v>113</v>
      </c>
      <c r="AA210" s="211">
        <v>114.19799999999999</v>
      </c>
      <c r="AB210" s="207"/>
      <c r="AC210" s="208"/>
      <c r="AD210" s="208"/>
      <c r="AE210" s="208"/>
      <c r="AF210" s="208"/>
      <c r="AG210" s="208"/>
      <c r="AH210" s="208"/>
      <c r="AI210" s="208"/>
      <c r="AJ210" s="208"/>
      <c r="AK210" s="208"/>
      <c r="AL210" s="208"/>
      <c r="AM210" s="208"/>
      <c r="AN210" s="208"/>
      <c r="AO210" s="208"/>
      <c r="AP210" s="208"/>
      <c r="AQ210" s="208"/>
      <c r="AR210" s="208"/>
      <c r="AS210" s="208"/>
      <c r="AT210" s="208"/>
      <c r="AU210" s="208"/>
      <c r="AV210" s="208"/>
      <c r="AW210" s="208"/>
      <c r="AX210" s="208"/>
      <c r="AY210" s="208"/>
      <c r="AZ210" s="208"/>
      <c r="BA210" s="208"/>
      <c r="BB210" s="208"/>
      <c r="BC210" s="208"/>
      <c r="BD210" s="208"/>
      <c r="BE210" s="208"/>
      <c r="BF210" s="208"/>
      <c r="BG210" s="208"/>
      <c r="BH210" s="208"/>
      <c r="BI210" s="208"/>
      <c r="BJ210" s="208"/>
      <c r="BK210" s="208"/>
      <c r="BL210" s="208"/>
      <c r="BM210" s="209">
        <v>111.26749287314175</v>
      </c>
    </row>
    <row r="211" spans="1:65">
      <c r="A211" s="30"/>
      <c r="B211" s="19">
        <v>1</v>
      </c>
      <c r="C211" s="9">
        <v>5</v>
      </c>
      <c r="D211" s="211">
        <v>114</v>
      </c>
      <c r="E211" s="211">
        <v>115</v>
      </c>
      <c r="F211" s="211">
        <v>117</v>
      </c>
      <c r="G211" s="211">
        <v>113.91674968161801</v>
      </c>
      <c r="H211" s="211">
        <v>116</v>
      </c>
      <c r="I211" s="211">
        <v>108</v>
      </c>
      <c r="J211" s="211">
        <v>104</v>
      </c>
      <c r="K211" s="211">
        <v>106</v>
      </c>
      <c r="L211" s="211">
        <v>112</v>
      </c>
      <c r="M211" s="211">
        <v>111</v>
      </c>
      <c r="N211" s="211">
        <v>110</v>
      </c>
      <c r="O211" s="211">
        <v>114.9</v>
      </c>
      <c r="P211" s="211">
        <v>104.8</v>
      </c>
      <c r="Q211" s="211">
        <v>122</v>
      </c>
      <c r="R211" s="211">
        <v>113</v>
      </c>
      <c r="S211" s="211">
        <v>110</v>
      </c>
      <c r="T211" s="212">
        <v>102.682</v>
      </c>
      <c r="U211" s="211">
        <v>103</v>
      </c>
      <c r="V211" s="212">
        <v>88</v>
      </c>
      <c r="W211" s="211">
        <v>114</v>
      </c>
      <c r="X211" s="211">
        <v>109.94639502795769</v>
      </c>
      <c r="Y211" s="211">
        <v>113.13</v>
      </c>
      <c r="Z211" s="211">
        <v>112</v>
      </c>
      <c r="AA211" s="211">
        <v>113.339</v>
      </c>
      <c r="AB211" s="207"/>
      <c r="AC211" s="208"/>
      <c r="AD211" s="208"/>
      <c r="AE211" s="208"/>
      <c r="AF211" s="208"/>
      <c r="AG211" s="208"/>
      <c r="AH211" s="208"/>
      <c r="AI211" s="208"/>
      <c r="AJ211" s="208"/>
      <c r="AK211" s="208"/>
      <c r="AL211" s="208"/>
      <c r="AM211" s="208"/>
      <c r="AN211" s="208"/>
      <c r="AO211" s="208"/>
      <c r="AP211" s="208"/>
      <c r="AQ211" s="208"/>
      <c r="AR211" s="208"/>
      <c r="AS211" s="208"/>
      <c r="AT211" s="208"/>
      <c r="AU211" s="208"/>
      <c r="AV211" s="208"/>
      <c r="AW211" s="208"/>
      <c r="AX211" s="208"/>
      <c r="AY211" s="208"/>
      <c r="AZ211" s="208"/>
      <c r="BA211" s="208"/>
      <c r="BB211" s="208"/>
      <c r="BC211" s="208"/>
      <c r="BD211" s="208"/>
      <c r="BE211" s="208"/>
      <c r="BF211" s="208"/>
      <c r="BG211" s="208"/>
      <c r="BH211" s="208"/>
      <c r="BI211" s="208"/>
      <c r="BJ211" s="208"/>
      <c r="BK211" s="208"/>
      <c r="BL211" s="208"/>
      <c r="BM211" s="209">
        <v>85</v>
      </c>
    </row>
    <row r="212" spans="1:65">
      <c r="A212" s="30"/>
      <c r="B212" s="19">
        <v>1</v>
      </c>
      <c r="C212" s="9">
        <v>6</v>
      </c>
      <c r="D212" s="211">
        <v>113</v>
      </c>
      <c r="E212" s="211">
        <v>114</v>
      </c>
      <c r="F212" s="211">
        <v>114</v>
      </c>
      <c r="G212" s="211">
        <v>109.72833794541283</v>
      </c>
      <c r="H212" s="211">
        <v>107</v>
      </c>
      <c r="I212" s="211">
        <v>111</v>
      </c>
      <c r="J212" s="211">
        <v>103</v>
      </c>
      <c r="K212" s="211">
        <v>104</v>
      </c>
      <c r="L212" s="211">
        <v>115</v>
      </c>
      <c r="M212" s="211">
        <v>111</v>
      </c>
      <c r="N212" s="211">
        <v>108</v>
      </c>
      <c r="O212" s="211">
        <v>115.3</v>
      </c>
      <c r="P212" s="211">
        <v>102.6</v>
      </c>
      <c r="Q212" s="211">
        <v>118</v>
      </c>
      <c r="R212" s="211">
        <v>114</v>
      </c>
      <c r="S212" s="211">
        <v>110</v>
      </c>
      <c r="T212" s="212">
        <v>102.905</v>
      </c>
      <c r="U212" s="211">
        <v>106</v>
      </c>
      <c r="V212" s="212">
        <v>90</v>
      </c>
      <c r="W212" s="211">
        <v>113</v>
      </c>
      <c r="X212" s="211">
        <v>111.53713456910714</v>
      </c>
      <c r="Y212" s="211">
        <v>113.64</v>
      </c>
      <c r="Z212" s="211">
        <v>111</v>
      </c>
      <c r="AA212" s="211">
        <v>109.745</v>
      </c>
      <c r="AB212" s="207"/>
      <c r="AC212" s="208"/>
      <c r="AD212" s="208"/>
      <c r="AE212" s="208"/>
      <c r="AF212" s="208"/>
      <c r="AG212" s="208"/>
      <c r="AH212" s="208"/>
      <c r="AI212" s="208"/>
      <c r="AJ212" s="208"/>
      <c r="AK212" s="208"/>
      <c r="AL212" s="208"/>
      <c r="AM212" s="208"/>
      <c r="AN212" s="208"/>
      <c r="AO212" s="208"/>
      <c r="AP212" s="208"/>
      <c r="AQ212" s="208"/>
      <c r="AR212" s="208"/>
      <c r="AS212" s="208"/>
      <c r="AT212" s="208"/>
      <c r="AU212" s="208"/>
      <c r="AV212" s="208"/>
      <c r="AW212" s="208"/>
      <c r="AX212" s="208"/>
      <c r="AY212" s="208"/>
      <c r="AZ212" s="208"/>
      <c r="BA212" s="208"/>
      <c r="BB212" s="208"/>
      <c r="BC212" s="208"/>
      <c r="BD212" s="208"/>
      <c r="BE212" s="208"/>
      <c r="BF212" s="208"/>
      <c r="BG212" s="208"/>
      <c r="BH212" s="208"/>
      <c r="BI212" s="208"/>
      <c r="BJ212" s="208"/>
      <c r="BK212" s="208"/>
      <c r="BL212" s="208"/>
      <c r="BM212" s="213"/>
    </row>
    <row r="213" spans="1:65">
      <c r="A213" s="30"/>
      <c r="B213" s="20" t="s">
        <v>274</v>
      </c>
      <c r="C213" s="12"/>
      <c r="D213" s="214">
        <v>111.83333333333333</v>
      </c>
      <c r="E213" s="214">
        <v>111.5</v>
      </c>
      <c r="F213" s="214">
        <v>115.16666666666667</v>
      </c>
      <c r="G213" s="214">
        <v>110.84706826654919</v>
      </c>
      <c r="H213" s="214">
        <v>115</v>
      </c>
      <c r="I213" s="214">
        <v>109.33333333333333</v>
      </c>
      <c r="J213" s="214">
        <v>104.5</v>
      </c>
      <c r="K213" s="214">
        <v>105.16666666666667</v>
      </c>
      <c r="L213" s="214">
        <v>112.33333333333333</v>
      </c>
      <c r="M213" s="214">
        <v>112.33333333333333</v>
      </c>
      <c r="N213" s="214">
        <v>110.5</v>
      </c>
      <c r="O213" s="214">
        <v>114.3</v>
      </c>
      <c r="P213" s="214">
        <v>104.71666666666665</v>
      </c>
      <c r="Q213" s="214">
        <v>118.33333333333333</v>
      </c>
      <c r="R213" s="214">
        <v>113.33333333333333</v>
      </c>
      <c r="S213" s="214">
        <v>110.16666666666667</v>
      </c>
      <c r="T213" s="214">
        <v>102.93900000000001</v>
      </c>
      <c r="U213" s="214">
        <v>105.16666666666667</v>
      </c>
      <c r="V213" s="214">
        <v>89.833333333333329</v>
      </c>
      <c r="W213" s="214">
        <v>116.16666666666667</v>
      </c>
      <c r="X213" s="214">
        <v>110.0952749425694</v>
      </c>
      <c r="Y213" s="214">
        <v>112.86</v>
      </c>
      <c r="Z213" s="214">
        <v>111.83333333333333</v>
      </c>
      <c r="AA213" s="214">
        <v>112.39916666666666</v>
      </c>
      <c r="AB213" s="207"/>
      <c r="AC213" s="208"/>
      <c r="AD213" s="208"/>
      <c r="AE213" s="208"/>
      <c r="AF213" s="208"/>
      <c r="AG213" s="208"/>
      <c r="AH213" s="208"/>
      <c r="AI213" s="208"/>
      <c r="AJ213" s="208"/>
      <c r="AK213" s="208"/>
      <c r="AL213" s="208"/>
      <c r="AM213" s="208"/>
      <c r="AN213" s="208"/>
      <c r="AO213" s="208"/>
      <c r="AP213" s="208"/>
      <c r="AQ213" s="208"/>
      <c r="AR213" s="208"/>
      <c r="AS213" s="208"/>
      <c r="AT213" s="208"/>
      <c r="AU213" s="208"/>
      <c r="AV213" s="208"/>
      <c r="AW213" s="208"/>
      <c r="AX213" s="208"/>
      <c r="AY213" s="208"/>
      <c r="AZ213" s="208"/>
      <c r="BA213" s="208"/>
      <c r="BB213" s="208"/>
      <c r="BC213" s="208"/>
      <c r="BD213" s="208"/>
      <c r="BE213" s="208"/>
      <c r="BF213" s="208"/>
      <c r="BG213" s="208"/>
      <c r="BH213" s="208"/>
      <c r="BI213" s="208"/>
      <c r="BJ213" s="208"/>
      <c r="BK213" s="208"/>
      <c r="BL213" s="208"/>
      <c r="BM213" s="213"/>
    </row>
    <row r="214" spans="1:65">
      <c r="A214" s="30"/>
      <c r="B214" s="3" t="s">
        <v>275</v>
      </c>
      <c r="C214" s="29"/>
      <c r="D214" s="211">
        <v>111</v>
      </c>
      <c r="E214" s="211">
        <v>110.5</v>
      </c>
      <c r="F214" s="211">
        <v>114.5</v>
      </c>
      <c r="G214" s="211">
        <v>110.47379363376734</v>
      </c>
      <c r="H214" s="211">
        <v>116.5</v>
      </c>
      <c r="I214" s="211">
        <v>109</v>
      </c>
      <c r="J214" s="211">
        <v>104.5</v>
      </c>
      <c r="K214" s="211">
        <v>104.5</v>
      </c>
      <c r="L214" s="211">
        <v>112</v>
      </c>
      <c r="M214" s="211">
        <v>111</v>
      </c>
      <c r="N214" s="211">
        <v>110.5</v>
      </c>
      <c r="O214" s="211">
        <v>115.05000000000001</v>
      </c>
      <c r="P214" s="211">
        <v>104.94999999999999</v>
      </c>
      <c r="Q214" s="211">
        <v>118</v>
      </c>
      <c r="R214" s="211">
        <v>113.5</v>
      </c>
      <c r="S214" s="211">
        <v>110</v>
      </c>
      <c r="T214" s="211">
        <v>102.95</v>
      </c>
      <c r="U214" s="211">
        <v>105.5</v>
      </c>
      <c r="V214" s="211">
        <v>90</v>
      </c>
      <c r="W214" s="211">
        <v>117</v>
      </c>
      <c r="X214" s="211">
        <v>110.30671197714693</v>
      </c>
      <c r="Y214" s="211">
        <v>113.35499999999999</v>
      </c>
      <c r="Z214" s="211">
        <v>111.5</v>
      </c>
      <c r="AA214" s="211">
        <v>112.8815</v>
      </c>
      <c r="AB214" s="207"/>
      <c r="AC214" s="208"/>
      <c r="AD214" s="208"/>
      <c r="AE214" s="208"/>
      <c r="AF214" s="208"/>
      <c r="AG214" s="208"/>
      <c r="AH214" s="208"/>
      <c r="AI214" s="208"/>
      <c r="AJ214" s="208"/>
      <c r="AK214" s="208"/>
      <c r="AL214" s="208"/>
      <c r="AM214" s="208"/>
      <c r="AN214" s="208"/>
      <c r="AO214" s="208"/>
      <c r="AP214" s="208"/>
      <c r="AQ214" s="208"/>
      <c r="AR214" s="208"/>
      <c r="AS214" s="208"/>
      <c r="AT214" s="208"/>
      <c r="AU214" s="208"/>
      <c r="AV214" s="208"/>
      <c r="AW214" s="208"/>
      <c r="AX214" s="208"/>
      <c r="AY214" s="208"/>
      <c r="AZ214" s="208"/>
      <c r="BA214" s="208"/>
      <c r="BB214" s="208"/>
      <c r="BC214" s="208"/>
      <c r="BD214" s="208"/>
      <c r="BE214" s="208"/>
      <c r="BF214" s="208"/>
      <c r="BG214" s="208"/>
      <c r="BH214" s="208"/>
      <c r="BI214" s="208"/>
      <c r="BJ214" s="208"/>
      <c r="BK214" s="208"/>
      <c r="BL214" s="208"/>
      <c r="BM214" s="213"/>
    </row>
    <row r="215" spans="1:65">
      <c r="A215" s="30"/>
      <c r="B215" s="3" t="s">
        <v>276</v>
      </c>
      <c r="C215" s="29"/>
      <c r="D215" s="211">
        <v>1.3291601358251257</v>
      </c>
      <c r="E215" s="211">
        <v>2.4289915602982237</v>
      </c>
      <c r="F215" s="211">
        <v>1.4719601443879744</v>
      </c>
      <c r="G215" s="211">
        <v>2.1661781687469737</v>
      </c>
      <c r="H215" s="211">
        <v>3.9496835316262997</v>
      </c>
      <c r="I215" s="211">
        <v>1.0327955589886446</v>
      </c>
      <c r="J215" s="211">
        <v>1.0488088481701516</v>
      </c>
      <c r="K215" s="211">
        <v>2.1369760566432809</v>
      </c>
      <c r="L215" s="211">
        <v>1.505545305418162</v>
      </c>
      <c r="M215" s="211">
        <v>2.0655911179772888</v>
      </c>
      <c r="N215" s="211">
        <v>1.8708286933869707</v>
      </c>
      <c r="O215" s="211">
        <v>2.1156559266572659</v>
      </c>
      <c r="P215" s="211">
        <v>1.4386336109888012</v>
      </c>
      <c r="Q215" s="211">
        <v>2.0655911179772888</v>
      </c>
      <c r="R215" s="211">
        <v>0.81649658092772603</v>
      </c>
      <c r="S215" s="211">
        <v>0.75277265270908111</v>
      </c>
      <c r="T215" s="211">
        <v>0.16716787968985103</v>
      </c>
      <c r="U215" s="211">
        <v>1.9407902170679514</v>
      </c>
      <c r="V215" s="211">
        <v>1.1690451944500122</v>
      </c>
      <c r="W215" s="211">
        <v>2.1369760566432809</v>
      </c>
      <c r="X215" s="211">
        <v>1.2400971461415855</v>
      </c>
      <c r="Y215" s="211">
        <v>1.0858913389469518</v>
      </c>
      <c r="Z215" s="211">
        <v>1.4719601443879744</v>
      </c>
      <c r="AA215" s="211">
        <v>3.3461119776042545</v>
      </c>
      <c r="AB215" s="207"/>
      <c r="AC215" s="208"/>
      <c r="AD215" s="208"/>
      <c r="AE215" s="208"/>
      <c r="AF215" s="208"/>
      <c r="AG215" s="208"/>
      <c r="AH215" s="208"/>
      <c r="AI215" s="208"/>
      <c r="AJ215" s="208"/>
      <c r="AK215" s="208"/>
      <c r="AL215" s="208"/>
      <c r="AM215" s="208"/>
      <c r="AN215" s="208"/>
      <c r="AO215" s="208"/>
      <c r="AP215" s="208"/>
      <c r="AQ215" s="208"/>
      <c r="AR215" s="208"/>
      <c r="AS215" s="208"/>
      <c r="AT215" s="208"/>
      <c r="AU215" s="208"/>
      <c r="AV215" s="208"/>
      <c r="AW215" s="208"/>
      <c r="AX215" s="208"/>
      <c r="AY215" s="208"/>
      <c r="AZ215" s="208"/>
      <c r="BA215" s="208"/>
      <c r="BB215" s="208"/>
      <c r="BC215" s="208"/>
      <c r="BD215" s="208"/>
      <c r="BE215" s="208"/>
      <c r="BF215" s="208"/>
      <c r="BG215" s="208"/>
      <c r="BH215" s="208"/>
      <c r="BI215" s="208"/>
      <c r="BJ215" s="208"/>
      <c r="BK215" s="208"/>
      <c r="BL215" s="208"/>
      <c r="BM215" s="213"/>
    </row>
    <row r="216" spans="1:65">
      <c r="A216" s="30"/>
      <c r="B216" s="3" t="s">
        <v>86</v>
      </c>
      <c r="C216" s="29"/>
      <c r="D216" s="13">
        <v>1.1885187503652391E-2</v>
      </c>
      <c r="E216" s="13">
        <v>2.1784677670836087E-2</v>
      </c>
      <c r="F216" s="13">
        <v>1.2781130052572859E-2</v>
      </c>
      <c r="G216" s="13">
        <v>1.9542042948200111E-2</v>
      </c>
      <c r="H216" s="13">
        <v>3.4345074188054783E-2</v>
      </c>
      <c r="I216" s="13">
        <v>9.4463008444083361E-3</v>
      </c>
      <c r="J216" s="13">
        <v>1.003644830784834E-2</v>
      </c>
      <c r="K216" s="13">
        <v>2.0319899112297441E-2</v>
      </c>
      <c r="L216" s="13">
        <v>1.3402480463663163E-2</v>
      </c>
      <c r="M216" s="13">
        <v>1.8388051495346787E-2</v>
      </c>
      <c r="N216" s="13">
        <v>1.6930576410741815E-2</v>
      </c>
      <c r="O216" s="13">
        <v>1.8509675648794976E-2</v>
      </c>
      <c r="P216" s="13">
        <v>1.3738344208073863E-2</v>
      </c>
      <c r="Q216" s="13">
        <v>1.7455699588540468E-2</v>
      </c>
      <c r="R216" s="13">
        <v>7.2043815964211123E-3</v>
      </c>
      <c r="S216" s="13">
        <v>6.8330346690688142E-3</v>
      </c>
      <c r="T216" s="13">
        <v>1.6239508805200266E-3</v>
      </c>
      <c r="U216" s="13">
        <v>1.8454423617127905E-2</v>
      </c>
      <c r="V216" s="13">
        <v>1.3013490105194942E-2</v>
      </c>
      <c r="W216" s="13">
        <v>1.8395776671247754E-2</v>
      </c>
      <c r="X216" s="13">
        <v>1.1263854391466621E-2</v>
      </c>
      <c r="Y216" s="13">
        <v>9.6215784064057393E-3</v>
      </c>
      <c r="Z216" s="13">
        <v>1.3162087729251634E-2</v>
      </c>
      <c r="AA216" s="13">
        <v>2.9769900230021764E-2</v>
      </c>
      <c r="AB216" s="146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3" t="s">
        <v>277</v>
      </c>
      <c r="C217" s="29"/>
      <c r="D217" s="13">
        <v>5.0854067578991469E-3</v>
      </c>
      <c r="E217" s="13">
        <v>2.089623131199092E-3</v>
      </c>
      <c r="F217" s="13">
        <v>3.5043243024900805E-2</v>
      </c>
      <c r="G217" s="13">
        <v>-3.7785034580755106E-3</v>
      </c>
      <c r="H217" s="13">
        <v>3.3545351211550667E-2</v>
      </c>
      <c r="I217" s="13">
        <v>-1.7382970442351819E-2</v>
      </c>
      <c r="J217" s="13">
        <v>-6.0821833029503947E-2</v>
      </c>
      <c r="K217" s="13">
        <v>-5.4830265776103615E-2</v>
      </c>
      <c r="L217" s="13">
        <v>9.5790821979495622E-3</v>
      </c>
      <c r="M217" s="13">
        <v>9.5790821979495622E-3</v>
      </c>
      <c r="N217" s="13">
        <v>-6.8977277489012945E-3</v>
      </c>
      <c r="O217" s="13">
        <v>2.7254205595480308E-2</v>
      </c>
      <c r="P217" s="13">
        <v>-5.8874573672148989E-2</v>
      </c>
      <c r="Q217" s="13">
        <v>6.3503187478552103E-2</v>
      </c>
      <c r="R217" s="13">
        <v>1.8566433078049949E-2</v>
      </c>
      <c r="S217" s="13">
        <v>-9.8935113756014603E-3</v>
      </c>
      <c r="T217" s="13">
        <v>-7.4851087753340706E-2</v>
      </c>
      <c r="U217" s="13">
        <v>-5.4830265776103615E-2</v>
      </c>
      <c r="V217" s="13">
        <v>-0.19263631260431047</v>
      </c>
      <c r="W217" s="13">
        <v>4.4030593905001192E-2</v>
      </c>
      <c r="X217" s="13">
        <v>-1.0535133849998823E-2</v>
      </c>
      <c r="Y217" s="13">
        <v>1.4312420328135733E-2</v>
      </c>
      <c r="Z217" s="13">
        <v>5.0854067578991469E-3</v>
      </c>
      <c r="AA217" s="13">
        <v>1.0170749464222695E-2</v>
      </c>
      <c r="AB217" s="146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46" t="s">
        <v>278</v>
      </c>
      <c r="C218" s="47"/>
      <c r="D218" s="45">
        <v>0.06</v>
      </c>
      <c r="E218" s="45">
        <v>0.06</v>
      </c>
      <c r="F218" s="45">
        <v>1.18</v>
      </c>
      <c r="G218" s="45">
        <v>0.28000000000000003</v>
      </c>
      <c r="H218" s="45">
        <v>1.1200000000000001</v>
      </c>
      <c r="I218" s="45">
        <v>0.79</v>
      </c>
      <c r="J218" s="45">
        <v>2.42</v>
      </c>
      <c r="K218" s="45">
        <v>2.19</v>
      </c>
      <c r="L218" s="45">
        <v>0.22</v>
      </c>
      <c r="M218" s="45">
        <v>0.22</v>
      </c>
      <c r="N218" s="45">
        <v>0.39</v>
      </c>
      <c r="O218" s="45">
        <v>0.89</v>
      </c>
      <c r="P218" s="45">
        <v>2.34</v>
      </c>
      <c r="Q218" s="45">
        <v>2.25</v>
      </c>
      <c r="R218" s="45">
        <v>0.56000000000000005</v>
      </c>
      <c r="S218" s="45">
        <v>0.51</v>
      </c>
      <c r="T218" s="45">
        <v>2.94</v>
      </c>
      <c r="U218" s="45">
        <v>2.19</v>
      </c>
      <c r="V218" s="45">
        <v>7.36</v>
      </c>
      <c r="W218" s="45">
        <v>1.52</v>
      </c>
      <c r="X218" s="45">
        <v>0.53</v>
      </c>
      <c r="Y218" s="45">
        <v>0.4</v>
      </c>
      <c r="Z218" s="45">
        <v>0.06</v>
      </c>
      <c r="AA218" s="45">
        <v>0.25</v>
      </c>
      <c r="AB218" s="146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B219" s="31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BM219" s="55"/>
    </row>
    <row r="220" spans="1:65" ht="15">
      <c r="B220" s="8" t="s">
        <v>587</v>
      </c>
      <c r="BM220" s="28" t="s">
        <v>66</v>
      </c>
    </row>
    <row r="221" spans="1:65" ht="15">
      <c r="A221" s="25" t="s">
        <v>28</v>
      </c>
      <c r="B221" s="18" t="s">
        <v>110</v>
      </c>
      <c r="C221" s="15" t="s">
        <v>111</v>
      </c>
      <c r="D221" s="16" t="s">
        <v>237</v>
      </c>
      <c r="E221" s="17" t="s">
        <v>237</v>
      </c>
      <c r="F221" s="17" t="s">
        <v>237</v>
      </c>
      <c r="G221" s="17" t="s">
        <v>237</v>
      </c>
      <c r="H221" s="17" t="s">
        <v>237</v>
      </c>
      <c r="I221" s="17" t="s">
        <v>237</v>
      </c>
      <c r="J221" s="17" t="s">
        <v>237</v>
      </c>
      <c r="K221" s="17" t="s">
        <v>237</v>
      </c>
      <c r="L221" s="17" t="s">
        <v>237</v>
      </c>
      <c r="M221" s="17" t="s">
        <v>237</v>
      </c>
      <c r="N221" s="17" t="s">
        <v>237</v>
      </c>
      <c r="O221" s="17" t="s">
        <v>237</v>
      </c>
      <c r="P221" s="17" t="s">
        <v>237</v>
      </c>
      <c r="Q221" s="17" t="s">
        <v>237</v>
      </c>
      <c r="R221" s="17" t="s">
        <v>237</v>
      </c>
      <c r="S221" s="17" t="s">
        <v>237</v>
      </c>
      <c r="T221" s="17" t="s">
        <v>237</v>
      </c>
      <c r="U221" s="17" t="s">
        <v>237</v>
      </c>
      <c r="V221" s="17" t="s">
        <v>237</v>
      </c>
      <c r="W221" s="17" t="s">
        <v>237</v>
      </c>
      <c r="X221" s="17" t="s">
        <v>237</v>
      </c>
      <c r="Y221" s="146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1</v>
      </c>
    </row>
    <row r="222" spans="1:65">
      <c r="A222" s="30"/>
      <c r="B222" s="19" t="s">
        <v>238</v>
      </c>
      <c r="C222" s="9" t="s">
        <v>238</v>
      </c>
      <c r="D222" s="144" t="s">
        <v>240</v>
      </c>
      <c r="E222" s="145" t="s">
        <v>241</v>
      </c>
      <c r="F222" s="145" t="s">
        <v>242</v>
      </c>
      <c r="G222" s="145" t="s">
        <v>243</v>
      </c>
      <c r="H222" s="145" t="s">
        <v>244</v>
      </c>
      <c r="I222" s="145" t="s">
        <v>245</v>
      </c>
      <c r="J222" s="145" t="s">
        <v>246</v>
      </c>
      <c r="K222" s="145" t="s">
        <v>247</v>
      </c>
      <c r="L222" s="145" t="s">
        <v>248</v>
      </c>
      <c r="M222" s="145" t="s">
        <v>249</v>
      </c>
      <c r="N222" s="145" t="s">
        <v>250</v>
      </c>
      <c r="O222" s="145" t="s">
        <v>251</v>
      </c>
      <c r="P222" s="145" t="s">
        <v>253</v>
      </c>
      <c r="Q222" s="145" t="s">
        <v>254</v>
      </c>
      <c r="R222" s="145" t="s">
        <v>255</v>
      </c>
      <c r="S222" s="145" t="s">
        <v>256</v>
      </c>
      <c r="T222" s="145" t="s">
        <v>258</v>
      </c>
      <c r="U222" s="145" t="s">
        <v>259</v>
      </c>
      <c r="V222" s="145" t="s">
        <v>260</v>
      </c>
      <c r="W222" s="145" t="s">
        <v>261</v>
      </c>
      <c r="X222" s="145" t="s">
        <v>267</v>
      </c>
      <c r="Y222" s="146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 t="s">
        <v>3</v>
      </c>
    </row>
    <row r="223" spans="1:65">
      <c r="A223" s="30"/>
      <c r="B223" s="19"/>
      <c r="C223" s="9"/>
      <c r="D223" s="10" t="s">
        <v>306</v>
      </c>
      <c r="E223" s="11" t="s">
        <v>304</v>
      </c>
      <c r="F223" s="11" t="s">
        <v>306</v>
      </c>
      <c r="G223" s="11" t="s">
        <v>306</v>
      </c>
      <c r="H223" s="11" t="s">
        <v>304</v>
      </c>
      <c r="I223" s="11" t="s">
        <v>304</v>
      </c>
      <c r="J223" s="11" t="s">
        <v>304</v>
      </c>
      <c r="K223" s="11" t="s">
        <v>304</v>
      </c>
      <c r="L223" s="11" t="s">
        <v>304</v>
      </c>
      <c r="M223" s="11" t="s">
        <v>304</v>
      </c>
      <c r="N223" s="11" t="s">
        <v>304</v>
      </c>
      <c r="O223" s="11" t="s">
        <v>304</v>
      </c>
      <c r="P223" s="11" t="s">
        <v>304</v>
      </c>
      <c r="Q223" s="11" t="s">
        <v>306</v>
      </c>
      <c r="R223" s="11" t="s">
        <v>306</v>
      </c>
      <c r="S223" s="11" t="s">
        <v>304</v>
      </c>
      <c r="T223" s="11" t="s">
        <v>304</v>
      </c>
      <c r="U223" s="11" t="s">
        <v>304</v>
      </c>
      <c r="V223" s="11" t="s">
        <v>306</v>
      </c>
      <c r="W223" s="11" t="s">
        <v>304</v>
      </c>
      <c r="X223" s="11" t="s">
        <v>306</v>
      </c>
      <c r="Y223" s="146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2</v>
      </c>
    </row>
    <row r="224" spans="1:65">
      <c r="A224" s="30"/>
      <c r="B224" s="19"/>
      <c r="C224" s="9"/>
      <c r="D224" s="26" t="s">
        <v>338</v>
      </c>
      <c r="E224" s="26" t="s">
        <v>339</v>
      </c>
      <c r="F224" s="26" t="s">
        <v>340</v>
      </c>
      <c r="G224" s="26" t="s">
        <v>340</v>
      </c>
      <c r="H224" s="26" t="s">
        <v>117</v>
      </c>
      <c r="I224" s="26" t="s">
        <v>338</v>
      </c>
      <c r="J224" s="26" t="s">
        <v>339</v>
      </c>
      <c r="K224" s="26" t="s">
        <v>339</v>
      </c>
      <c r="L224" s="26" t="s">
        <v>340</v>
      </c>
      <c r="M224" s="26" t="s">
        <v>339</v>
      </c>
      <c r="N224" s="26" t="s">
        <v>339</v>
      </c>
      <c r="O224" s="26" t="s">
        <v>307</v>
      </c>
      <c r="P224" s="26" t="s">
        <v>341</v>
      </c>
      <c r="Q224" s="26" t="s">
        <v>338</v>
      </c>
      <c r="R224" s="26" t="s">
        <v>339</v>
      </c>
      <c r="S224" s="26" t="s">
        <v>338</v>
      </c>
      <c r="T224" s="26" t="s">
        <v>339</v>
      </c>
      <c r="U224" s="26" t="s">
        <v>339</v>
      </c>
      <c r="V224" s="26" t="s">
        <v>338</v>
      </c>
      <c r="W224" s="26" t="s">
        <v>341</v>
      </c>
      <c r="X224" s="26" t="s">
        <v>339</v>
      </c>
      <c r="Y224" s="146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3</v>
      </c>
    </row>
    <row r="225" spans="1:65">
      <c r="A225" s="30"/>
      <c r="B225" s="18">
        <v>1</v>
      </c>
      <c r="C225" s="14">
        <v>1</v>
      </c>
      <c r="D225" s="22">
        <v>6.27</v>
      </c>
      <c r="E225" s="22">
        <v>6.19</v>
      </c>
      <c r="F225" s="22">
        <v>5.89</v>
      </c>
      <c r="G225" s="22">
        <v>5.6808331932739602</v>
      </c>
      <c r="H225" s="22">
        <v>5.92</v>
      </c>
      <c r="I225" s="22">
        <v>6.12</v>
      </c>
      <c r="J225" s="22">
        <v>6.31</v>
      </c>
      <c r="K225" s="22">
        <v>6.11</v>
      </c>
      <c r="L225" s="22">
        <v>6.17</v>
      </c>
      <c r="M225" s="22">
        <v>5.88</v>
      </c>
      <c r="N225" s="22">
        <v>5.87</v>
      </c>
      <c r="O225" s="22">
        <v>5.91</v>
      </c>
      <c r="P225" s="22">
        <v>6.13</v>
      </c>
      <c r="Q225" s="22">
        <v>6.23</v>
      </c>
      <c r="R225" s="22">
        <v>5.62</v>
      </c>
      <c r="S225" s="141">
        <v>4.7873000000000001</v>
      </c>
      <c r="T225" s="22">
        <v>6.1</v>
      </c>
      <c r="U225" s="141">
        <v>5.17</v>
      </c>
      <c r="V225" s="22">
        <v>6.1</v>
      </c>
      <c r="W225" s="22">
        <v>5.6924586157932033</v>
      </c>
      <c r="X225" s="22">
        <v>5.94</v>
      </c>
      <c r="Y225" s="146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</v>
      </c>
    </row>
    <row r="226" spans="1:65">
      <c r="A226" s="30"/>
      <c r="B226" s="19">
        <v>1</v>
      </c>
      <c r="C226" s="9">
        <v>2</v>
      </c>
      <c r="D226" s="11">
        <v>6.28</v>
      </c>
      <c r="E226" s="11">
        <v>6.3</v>
      </c>
      <c r="F226" s="11">
        <v>6.01</v>
      </c>
      <c r="G226" s="11">
        <v>5.9629460311999996</v>
      </c>
      <c r="H226" s="11">
        <v>5.95</v>
      </c>
      <c r="I226" s="11">
        <v>6.41</v>
      </c>
      <c r="J226" s="11">
        <v>6.17</v>
      </c>
      <c r="K226" s="11">
        <v>5.83</v>
      </c>
      <c r="L226" s="11">
        <v>6.12</v>
      </c>
      <c r="M226" s="11">
        <v>5.86</v>
      </c>
      <c r="N226" s="11">
        <v>5.96</v>
      </c>
      <c r="O226" s="11">
        <v>6.01</v>
      </c>
      <c r="P226" s="11">
        <v>5.97</v>
      </c>
      <c r="Q226" s="11">
        <v>6.38</v>
      </c>
      <c r="R226" s="11">
        <v>5.63</v>
      </c>
      <c r="S226" s="142">
        <v>4.8060299999999998</v>
      </c>
      <c r="T226" s="11">
        <v>6.02</v>
      </c>
      <c r="U226" s="142">
        <v>5.23</v>
      </c>
      <c r="V226" s="11">
        <v>6.2</v>
      </c>
      <c r="W226" s="11">
        <v>5.7548804329946375</v>
      </c>
      <c r="X226" s="11">
        <v>6.12</v>
      </c>
      <c r="Y226" s="146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29</v>
      </c>
    </row>
    <row r="227" spans="1:65">
      <c r="A227" s="30"/>
      <c r="B227" s="19">
        <v>1</v>
      </c>
      <c r="C227" s="9">
        <v>3</v>
      </c>
      <c r="D227" s="11">
        <v>6.18</v>
      </c>
      <c r="E227" s="11">
        <v>6.25</v>
      </c>
      <c r="F227" s="11">
        <v>5.88</v>
      </c>
      <c r="G227" s="11">
        <v>5.6951186936095901</v>
      </c>
      <c r="H227" s="11">
        <v>5.88</v>
      </c>
      <c r="I227" s="11">
        <v>6.37</v>
      </c>
      <c r="J227" s="11">
        <v>6.51</v>
      </c>
      <c r="K227" s="11">
        <v>5.97</v>
      </c>
      <c r="L227" s="11">
        <v>6.15</v>
      </c>
      <c r="M227" s="11">
        <v>5.88</v>
      </c>
      <c r="N227" s="11">
        <v>5.87</v>
      </c>
      <c r="O227" s="11">
        <v>6.02</v>
      </c>
      <c r="P227" s="11">
        <v>5.96</v>
      </c>
      <c r="Q227" s="11">
        <v>6.4</v>
      </c>
      <c r="R227" s="11">
        <v>5.47</v>
      </c>
      <c r="S227" s="142">
        <v>4.7911999999999999</v>
      </c>
      <c r="T227" s="11">
        <v>5.96</v>
      </c>
      <c r="U227" s="142">
        <v>5.2</v>
      </c>
      <c r="V227" s="11">
        <v>6.1</v>
      </c>
      <c r="W227" s="11">
        <v>5.9764141904416306</v>
      </c>
      <c r="X227" s="11">
        <v>5.83</v>
      </c>
      <c r="Y227" s="146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16</v>
      </c>
    </row>
    <row r="228" spans="1:65">
      <c r="A228" s="30"/>
      <c r="B228" s="19">
        <v>1</v>
      </c>
      <c r="C228" s="9">
        <v>4</v>
      </c>
      <c r="D228" s="11">
        <v>6.27</v>
      </c>
      <c r="E228" s="11">
        <v>6.26</v>
      </c>
      <c r="F228" s="11">
        <v>5.83</v>
      </c>
      <c r="G228" s="11">
        <v>5.9775947243500003</v>
      </c>
      <c r="H228" s="11">
        <v>5.92</v>
      </c>
      <c r="I228" s="11">
        <v>6.28</v>
      </c>
      <c r="J228" s="11">
        <v>6.1</v>
      </c>
      <c r="K228" s="11">
        <v>5.94</v>
      </c>
      <c r="L228" s="11">
        <v>6.05</v>
      </c>
      <c r="M228" s="11">
        <v>5.84</v>
      </c>
      <c r="N228" s="11">
        <v>6.08</v>
      </c>
      <c r="O228" s="11">
        <v>5.98</v>
      </c>
      <c r="P228" s="11">
        <v>6.24</v>
      </c>
      <c r="Q228" s="11">
        <v>6.34</v>
      </c>
      <c r="R228" s="11">
        <v>5.57</v>
      </c>
      <c r="S228" s="142">
        <v>4.8081699999999996</v>
      </c>
      <c r="T228" s="11">
        <v>5.98</v>
      </c>
      <c r="U228" s="142">
        <v>5.36</v>
      </c>
      <c r="V228" s="11">
        <v>6.2</v>
      </c>
      <c r="W228" s="11">
        <v>5.5790989308696055</v>
      </c>
      <c r="X228" s="11">
        <v>6.24</v>
      </c>
      <c r="Y228" s="146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6.0308791641325401</v>
      </c>
    </row>
    <row r="229" spans="1:65">
      <c r="A229" s="30"/>
      <c r="B229" s="19">
        <v>1</v>
      </c>
      <c r="C229" s="9">
        <v>5</v>
      </c>
      <c r="D229" s="11">
        <v>6.39</v>
      </c>
      <c r="E229" s="11">
        <v>6.32</v>
      </c>
      <c r="F229" s="11">
        <v>6.03</v>
      </c>
      <c r="G229" s="11">
        <v>5.6980742100721802</v>
      </c>
      <c r="H229" s="11">
        <v>6.01</v>
      </c>
      <c r="I229" s="11">
        <v>6.25</v>
      </c>
      <c r="J229" s="11">
        <v>6.1</v>
      </c>
      <c r="K229" s="11">
        <v>6.06</v>
      </c>
      <c r="L229" s="11">
        <v>6.03</v>
      </c>
      <c r="M229" s="11">
        <v>5.88</v>
      </c>
      <c r="N229" s="11">
        <v>6.1</v>
      </c>
      <c r="O229" s="11">
        <v>5.76</v>
      </c>
      <c r="P229" s="11">
        <v>6.12</v>
      </c>
      <c r="Q229" s="11">
        <v>6.47</v>
      </c>
      <c r="R229" s="11">
        <v>5.57</v>
      </c>
      <c r="S229" s="142">
        <v>4.7896799999999997</v>
      </c>
      <c r="T229" s="11">
        <v>5.92</v>
      </c>
      <c r="U229" s="142">
        <v>5.0999999999999996</v>
      </c>
      <c r="V229" s="11">
        <v>6.1</v>
      </c>
      <c r="W229" s="11">
        <v>5.6324285151300977</v>
      </c>
      <c r="X229" s="11">
        <v>6.15</v>
      </c>
      <c r="Y229" s="146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86</v>
      </c>
    </row>
    <row r="230" spans="1:65">
      <c r="A230" s="30"/>
      <c r="B230" s="19">
        <v>1</v>
      </c>
      <c r="C230" s="9">
        <v>6</v>
      </c>
      <c r="D230" s="11">
        <v>6.34</v>
      </c>
      <c r="E230" s="11">
        <v>6.37</v>
      </c>
      <c r="F230" s="11">
        <v>5.8</v>
      </c>
      <c r="G230" s="11">
        <v>5.6646564898649405</v>
      </c>
      <c r="H230" s="148">
        <v>5.68</v>
      </c>
      <c r="I230" s="11">
        <v>6.66</v>
      </c>
      <c r="J230" s="11">
        <v>6.43</v>
      </c>
      <c r="K230" s="11">
        <v>6.1</v>
      </c>
      <c r="L230" s="11">
        <v>6.06</v>
      </c>
      <c r="M230" s="11">
        <v>5.79</v>
      </c>
      <c r="N230" s="11">
        <v>5.89</v>
      </c>
      <c r="O230" s="11">
        <v>5.84</v>
      </c>
      <c r="P230" s="11">
        <v>6.14</v>
      </c>
      <c r="Q230" s="11">
        <v>6.44</v>
      </c>
      <c r="R230" s="11">
        <v>5.61</v>
      </c>
      <c r="S230" s="142">
        <v>4.7728799999999998</v>
      </c>
      <c r="T230" s="11">
        <v>5.89</v>
      </c>
      <c r="U230" s="142">
        <v>5.33</v>
      </c>
      <c r="V230" s="11">
        <v>6.2</v>
      </c>
      <c r="W230" s="11">
        <v>5.8397206835095536</v>
      </c>
      <c r="X230" s="11">
        <v>5.83</v>
      </c>
      <c r="Y230" s="146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20" t="s">
        <v>274</v>
      </c>
      <c r="C231" s="12"/>
      <c r="D231" s="23">
        <v>6.288333333333334</v>
      </c>
      <c r="E231" s="23">
        <v>6.2816666666666663</v>
      </c>
      <c r="F231" s="23">
        <v>5.9066666666666663</v>
      </c>
      <c r="G231" s="23">
        <v>5.7798705570617779</v>
      </c>
      <c r="H231" s="23">
        <v>5.8933333333333335</v>
      </c>
      <c r="I231" s="23">
        <v>6.3483333333333336</v>
      </c>
      <c r="J231" s="23">
        <v>6.2700000000000005</v>
      </c>
      <c r="K231" s="23">
        <v>6.001666666666666</v>
      </c>
      <c r="L231" s="23">
        <v>6.0966666666666667</v>
      </c>
      <c r="M231" s="23">
        <v>5.8550000000000004</v>
      </c>
      <c r="N231" s="23">
        <v>5.9616666666666669</v>
      </c>
      <c r="O231" s="23">
        <v>5.919999999999999</v>
      </c>
      <c r="P231" s="23">
        <v>6.0933333333333328</v>
      </c>
      <c r="Q231" s="23">
        <v>6.376666666666666</v>
      </c>
      <c r="R231" s="23">
        <v>5.5783333333333331</v>
      </c>
      <c r="S231" s="23">
        <v>4.7925433333333336</v>
      </c>
      <c r="T231" s="23">
        <v>5.9783333333333326</v>
      </c>
      <c r="U231" s="23">
        <v>5.2316666666666665</v>
      </c>
      <c r="V231" s="23">
        <v>6.1499999999999995</v>
      </c>
      <c r="W231" s="23">
        <v>5.745833561456454</v>
      </c>
      <c r="X231" s="23">
        <v>6.0183333333333335</v>
      </c>
      <c r="Y231" s="146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275</v>
      </c>
      <c r="C232" s="29"/>
      <c r="D232" s="11">
        <v>6.2750000000000004</v>
      </c>
      <c r="E232" s="11">
        <v>6.2799999999999994</v>
      </c>
      <c r="F232" s="11">
        <v>5.8849999999999998</v>
      </c>
      <c r="G232" s="11">
        <v>5.6965964518408851</v>
      </c>
      <c r="H232" s="11">
        <v>5.92</v>
      </c>
      <c r="I232" s="11">
        <v>6.3250000000000002</v>
      </c>
      <c r="J232" s="11">
        <v>6.24</v>
      </c>
      <c r="K232" s="11">
        <v>6.0149999999999997</v>
      </c>
      <c r="L232" s="11">
        <v>6.09</v>
      </c>
      <c r="M232" s="11">
        <v>5.87</v>
      </c>
      <c r="N232" s="11">
        <v>5.9249999999999998</v>
      </c>
      <c r="O232" s="11">
        <v>5.9450000000000003</v>
      </c>
      <c r="P232" s="11">
        <v>6.125</v>
      </c>
      <c r="Q232" s="11">
        <v>6.3900000000000006</v>
      </c>
      <c r="R232" s="11">
        <v>5.59</v>
      </c>
      <c r="S232" s="11">
        <v>4.7904400000000003</v>
      </c>
      <c r="T232" s="11">
        <v>5.9700000000000006</v>
      </c>
      <c r="U232" s="11">
        <v>5.2149999999999999</v>
      </c>
      <c r="V232" s="11">
        <v>6.15</v>
      </c>
      <c r="W232" s="11">
        <v>5.7236695243939204</v>
      </c>
      <c r="X232" s="11">
        <v>6.03</v>
      </c>
      <c r="Y232" s="146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276</v>
      </c>
      <c r="C233" s="29"/>
      <c r="D233" s="24">
        <v>7.1390942469382407E-2</v>
      </c>
      <c r="E233" s="24">
        <v>6.2423286253341877E-2</v>
      </c>
      <c r="F233" s="24">
        <v>9.3950341493081763E-2</v>
      </c>
      <c r="G233" s="24">
        <v>0.14803221068827857</v>
      </c>
      <c r="H233" s="24">
        <v>0.11307814407155206</v>
      </c>
      <c r="I233" s="24">
        <v>0.18323936985993669</v>
      </c>
      <c r="J233" s="24">
        <v>0.17469974241537967</v>
      </c>
      <c r="K233" s="24">
        <v>0.10870449239413543</v>
      </c>
      <c r="L233" s="24">
        <v>5.7850381733111113E-2</v>
      </c>
      <c r="M233" s="24">
        <v>3.5637059362410885E-2</v>
      </c>
      <c r="N233" s="24">
        <v>0.10496030995889184</v>
      </c>
      <c r="O233" s="24">
        <v>0.10373041983911954</v>
      </c>
      <c r="P233" s="24">
        <v>0.10838204033264315</v>
      </c>
      <c r="Q233" s="24">
        <v>8.5009803356240324E-2</v>
      </c>
      <c r="R233" s="24">
        <v>5.8793423668525038E-2</v>
      </c>
      <c r="S233" s="24">
        <v>1.3040132923657834E-2</v>
      </c>
      <c r="T233" s="24">
        <v>7.4944423853056982E-2</v>
      </c>
      <c r="U233" s="24">
        <v>9.8268340103345092E-2</v>
      </c>
      <c r="V233" s="24">
        <v>5.4772255750516897E-2</v>
      </c>
      <c r="W233" s="24">
        <v>0.14530938746620087</v>
      </c>
      <c r="X233" s="24">
        <v>0.1754327981497949</v>
      </c>
      <c r="Y233" s="198"/>
      <c r="Z233" s="199"/>
      <c r="AA233" s="199"/>
      <c r="AB233" s="199"/>
      <c r="AC233" s="199"/>
      <c r="AD233" s="199"/>
      <c r="AE233" s="199"/>
      <c r="AF233" s="199"/>
      <c r="AG233" s="199"/>
      <c r="AH233" s="199"/>
      <c r="AI233" s="199"/>
      <c r="AJ233" s="199"/>
      <c r="AK233" s="199"/>
      <c r="AL233" s="199"/>
      <c r="AM233" s="199"/>
      <c r="AN233" s="199"/>
      <c r="AO233" s="199"/>
      <c r="AP233" s="199"/>
      <c r="AQ233" s="199"/>
      <c r="AR233" s="199"/>
      <c r="AS233" s="199"/>
      <c r="AT233" s="199"/>
      <c r="AU233" s="199"/>
      <c r="AV233" s="199"/>
      <c r="AW233" s="199"/>
      <c r="AX233" s="199"/>
      <c r="AY233" s="199"/>
      <c r="AZ233" s="199"/>
      <c r="BA233" s="199"/>
      <c r="BB233" s="199"/>
      <c r="BC233" s="199"/>
      <c r="BD233" s="199"/>
      <c r="BE233" s="199"/>
      <c r="BF233" s="199"/>
      <c r="BG233" s="199"/>
      <c r="BH233" s="199"/>
      <c r="BI233" s="199"/>
      <c r="BJ233" s="199"/>
      <c r="BK233" s="199"/>
      <c r="BL233" s="199"/>
      <c r="BM233" s="56"/>
    </row>
    <row r="234" spans="1:65">
      <c r="A234" s="30"/>
      <c r="B234" s="3" t="s">
        <v>86</v>
      </c>
      <c r="C234" s="29"/>
      <c r="D234" s="13">
        <v>1.1352919555162851E-2</v>
      </c>
      <c r="E234" s="13">
        <v>9.9373764266397265E-3</v>
      </c>
      <c r="F234" s="13">
        <v>1.5905814022530773E-2</v>
      </c>
      <c r="G234" s="13">
        <v>2.5611682688536089E-2</v>
      </c>
      <c r="H234" s="13">
        <v>1.9187467885444353E-2</v>
      </c>
      <c r="I234" s="13">
        <v>2.8864169576256763E-2</v>
      </c>
      <c r="J234" s="13">
        <v>2.7862797833393883E-2</v>
      </c>
      <c r="K234" s="13">
        <v>1.8112384181194464E-2</v>
      </c>
      <c r="L234" s="13">
        <v>9.4888543028613086E-3</v>
      </c>
      <c r="M234" s="13">
        <v>6.0866027946047622E-3</v>
      </c>
      <c r="N234" s="13">
        <v>1.760586692069754E-2</v>
      </c>
      <c r="O234" s="13">
        <v>1.7522030378229657E-2</v>
      </c>
      <c r="P234" s="13">
        <v>1.7786986925488482E-2</v>
      </c>
      <c r="Q234" s="13">
        <v>1.3331385785087349E-2</v>
      </c>
      <c r="R234" s="13">
        <v>1.0539603884408433E-2</v>
      </c>
      <c r="S234" s="13">
        <v>2.7209212346522688E-3</v>
      </c>
      <c r="T234" s="13">
        <v>1.2536006220193531E-2</v>
      </c>
      <c r="U234" s="13">
        <v>1.8783371794204223E-2</v>
      </c>
      <c r="V234" s="13">
        <v>8.9060578456125038E-3</v>
      </c>
      <c r="W234" s="13">
        <v>2.5289522557866755E-2</v>
      </c>
      <c r="X234" s="13">
        <v>2.9149731068921887E-2</v>
      </c>
      <c r="Y234" s="146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277</v>
      </c>
      <c r="C235" s="29"/>
      <c r="D235" s="13">
        <v>4.2689326413958284E-2</v>
      </c>
      <c r="E235" s="13">
        <v>4.1583904387545223E-2</v>
      </c>
      <c r="F235" s="13">
        <v>-2.0596084598179853E-2</v>
      </c>
      <c r="G235" s="13">
        <v>-4.1620566461285868E-2</v>
      </c>
      <c r="H235" s="13">
        <v>-2.2806928651005531E-2</v>
      </c>
      <c r="I235" s="13">
        <v>5.2638124651674278E-2</v>
      </c>
      <c r="J235" s="13">
        <v>3.9649415841322755E-2</v>
      </c>
      <c r="K235" s="13">
        <v>-4.8438207217962326E-3</v>
      </c>
      <c r="L235" s="13">
        <v>1.090844315458761E-2</v>
      </c>
      <c r="M235" s="13">
        <v>-2.9163105302879577E-2</v>
      </c>
      <c r="N235" s="13">
        <v>-1.1476352880273377E-2</v>
      </c>
      <c r="O235" s="13">
        <v>-1.8385240545354176E-2</v>
      </c>
      <c r="P235" s="13">
        <v>1.0355732141380969E-2</v>
      </c>
      <c r="Q235" s="13">
        <v>5.7336168263928844E-2</v>
      </c>
      <c r="R235" s="13">
        <v>-7.5038119399014613E-2</v>
      </c>
      <c r="S235" s="13">
        <v>-0.20533255551926222</v>
      </c>
      <c r="T235" s="13">
        <v>-8.7127978142412799E-3</v>
      </c>
      <c r="U235" s="13">
        <v>-0.1325200647724849</v>
      </c>
      <c r="V235" s="13">
        <v>1.9751819365890544E-2</v>
      </c>
      <c r="W235" s="13">
        <v>-4.726435315954236E-2</v>
      </c>
      <c r="X235" s="13">
        <v>-2.0802656557638022E-3</v>
      </c>
      <c r="Y235" s="146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46" t="s">
        <v>278</v>
      </c>
      <c r="C236" s="47"/>
      <c r="D236" s="45">
        <v>1.22</v>
      </c>
      <c r="E236" s="45">
        <v>1.19</v>
      </c>
      <c r="F236" s="45">
        <v>0.28000000000000003</v>
      </c>
      <c r="G236" s="45">
        <v>0.78</v>
      </c>
      <c r="H236" s="45">
        <v>0.33</v>
      </c>
      <c r="I236" s="45">
        <v>1.45</v>
      </c>
      <c r="J236" s="45">
        <v>1.1499999999999999</v>
      </c>
      <c r="K236" s="45">
        <v>0.09</v>
      </c>
      <c r="L236" s="45">
        <v>0.46</v>
      </c>
      <c r="M236" s="45">
        <v>0.48</v>
      </c>
      <c r="N236" s="45">
        <v>7.0000000000000007E-2</v>
      </c>
      <c r="O236" s="45">
        <v>0.23</v>
      </c>
      <c r="P236" s="45">
        <v>0.45</v>
      </c>
      <c r="Q236" s="45">
        <v>1.56</v>
      </c>
      <c r="R236" s="45">
        <v>1.57</v>
      </c>
      <c r="S236" s="45">
        <v>4.66</v>
      </c>
      <c r="T236" s="45">
        <v>0</v>
      </c>
      <c r="U236" s="45">
        <v>2.93</v>
      </c>
      <c r="V236" s="45">
        <v>0.67</v>
      </c>
      <c r="W236" s="45">
        <v>0.91</v>
      </c>
      <c r="X236" s="45">
        <v>0.16</v>
      </c>
      <c r="Y236" s="146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B237" s="31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BM237" s="55"/>
    </row>
    <row r="238" spans="1:65" ht="15">
      <c r="B238" s="8" t="s">
        <v>588</v>
      </c>
      <c r="BM238" s="28" t="s">
        <v>66</v>
      </c>
    </row>
    <row r="239" spans="1:65" ht="15">
      <c r="A239" s="25" t="s">
        <v>0</v>
      </c>
      <c r="B239" s="18" t="s">
        <v>110</v>
      </c>
      <c r="C239" s="15" t="s">
        <v>111</v>
      </c>
      <c r="D239" s="16" t="s">
        <v>237</v>
      </c>
      <c r="E239" s="17" t="s">
        <v>237</v>
      </c>
      <c r="F239" s="17" t="s">
        <v>237</v>
      </c>
      <c r="G239" s="17" t="s">
        <v>237</v>
      </c>
      <c r="H239" s="17" t="s">
        <v>237</v>
      </c>
      <c r="I239" s="17" t="s">
        <v>237</v>
      </c>
      <c r="J239" s="17" t="s">
        <v>237</v>
      </c>
      <c r="K239" s="17" t="s">
        <v>237</v>
      </c>
      <c r="L239" s="17" t="s">
        <v>237</v>
      </c>
      <c r="M239" s="17" t="s">
        <v>237</v>
      </c>
      <c r="N239" s="17" t="s">
        <v>237</v>
      </c>
      <c r="O239" s="17" t="s">
        <v>237</v>
      </c>
      <c r="P239" s="17" t="s">
        <v>237</v>
      </c>
      <c r="Q239" s="17" t="s">
        <v>237</v>
      </c>
      <c r="R239" s="17" t="s">
        <v>237</v>
      </c>
      <c r="S239" s="17" t="s">
        <v>237</v>
      </c>
      <c r="T239" s="17" t="s">
        <v>237</v>
      </c>
      <c r="U239" s="17" t="s">
        <v>237</v>
      </c>
      <c r="V239" s="17" t="s">
        <v>237</v>
      </c>
      <c r="W239" s="17" t="s">
        <v>237</v>
      </c>
      <c r="X239" s="17" t="s">
        <v>237</v>
      </c>
      <c r="Y239" s="17" t="s">
        <v>237</v>
      </c>
      <c r="Z239" s="17" t="s">
        <v>237</v>
      </c>
      <c r="AA239" s="17" t="s">
        <v>237</v>
      </c>
      <c r="AB239" s="17" t="s">
        <v>237</v>
      </c>
      <c r="AC239" s="17" t="s">
        <v>237</v>
      </c>
      <c r="AD239" s="146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1</v>
      </c>
    </row>
    <row r="240" spans="1:65">
      <c r="A240" s="30"/>
      <c r="B240" s="19" t="s">
        <v>238</v>
      </c>
      <c r="C240" s="9" t="s">
        <v>238</v>
      </c>
      <c r="D240" s="144" t="s">
        <v>240</v>
      </c>
      <c r="E240" s="145" t="s">
        <v>241</v>
      </c>
      <c r="F240" s="145" t="s">
        <v>242</v>
      </c>
      <c r="G240" s="145" t="s">
        <v>243</v>
      </c>
      <c r="H240" s="145" t="s">
        <v>244</v>
      </c>
      <c r="I240" s="145" t="s">
        <v>245</v>
      </c>
      <c r="J240" s="145" t="s">
        <v>246</v>
      </c>
      <c r="K240" s="145" t="s">
        <v>247</v>
      </c>
      <c r="L240" s="145" t="s">
        <v>248</v>
      </c>
      <c r="M240" s="145" t="s">
        <v>249</v>
      </c>
      <c r="N240" s="145" t="s">
        <v>250</v>
      </c>
      <c r="O240" s="145" t="s">
        <v>251</v>
      </c>
      <c r="P240" s="145" t="s">
        <v>252</v>
      </c>
      <c r="Q240" s="145" t="s">
        <v>253</v>
      </c>
      <c r="R240" s="145" t="s">
        <v>254</v>
      </c>
      <c r="S240" s="145" t="s">
        <v>255</v>
      </c>
      <c r="T240" s="145" t="s">
        <v>256</v>
      </c>
      <c r="U240" s="145" t="s">
        <v>257</v>
      </c>
      <c r="V240" s="145" t="s">
        <v>258</v>
      </c>
      <c r="W240" s="145" t="s">
        <v>259</v>
      </c>
      <c r="X240" s="145" t="s">
        <v>260</v>
      </c>
      <c r="Y240" s="145" t="s">
        <v>261</v>
      </c>
      <c r="Z240" s="145" t="s">
        <v>262</v>
      </c>
      <c r="AA240" s="145" t="s">
        <v>266</v>
      </c>
      <c r="AB240" s="145" t="s">
        <v>267</v>
      </c>
      <c r="AC240" s="145" t="s">
        <v>268</v>
      </c>
      <c r="AD240" s="146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 t="s">
        <v>3</v>
      </c>
    </row>
    <row r="241" spans="1:65">
      <c r="A241" s="30"/>
      <c r="B241" s="19"/>
      <c r="C241" s="9"/>
      <c r="D241" s="10" t="s">
        <v>306</v>
      </c>
      <c r="E241" s="11" t="s">
        <v>304</v>
      </c>
      <c r="F241" s="11" t="s">
        <v>306</v>
      </c>
      <c r="G241" s="11" t="s">
        <v>306</v>
      </c>
      <c r="H241" s="11" t="s">
        <v>304</v>
      </c>
      <c r="I241" s="11" t="s">
        <v>337</v>
      </c>
      <c r="J241" s="11" t="s">
        <v>304</v>
      </c>
      <c r="K241" s="11" t="s">
        <v>304</v>
      </c>
      <c r="L241" s="11" t="s">
        <v>304</v>
      </c>
      <c r="M241" s="11" t="s">
        <v>304</v>
      </c>
      <c r="N241" s="11" t="s">
        <v>304</v>
      </c>
      <c r="O241" s="11" t="s">
        <v>304</v>
      </c>
      <c r="P241" s="11" t="s">
        <v>304</v>
      </c>
      <c r="Q241" s="11" t="s">
        <v>304</v>
      </c>
      <c r="R241" s="11" t="s">
        <v>306</v>
      </c>
      <c r="S241" s="11" t="s">
        <v>306</v>
      </c>
      <c r="T241" s="11" t="s">
        <v>337</v>
      </c>
      <c r="U241" s="11" t="s">
        <v>306</v>
      </c>
      <c r="V241" s="11" t="s">
        <v>304</v>
      </c>
      <c r="W241" s="11" t="s">
        <v>304</v>
      </c>
      <c r="X241" s="11" t="s">
        <v>306</v>
      </c>
      <c r="Y241" s="11" t="s">
        <v>304</v>
      </c>
      <c r="Z241" s="11" t="s">
        <v>337</v>
      </c>
      <c r="AA241" s="11" t="s">
        <v>306</v>
      </c>
      <c r="AB241" s="11" t="s">
        <v>306</v>
      </c>
      <c r="AC241" s="11" t="s">
        <v>337</v>
      </c>
      <c r="AD241" s="146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0</v>
      </c>
    </row>
    <row r="242" spans="1:65">
      <c r="A242" s="30"/>
      <c r="B242" s="19"/>
      <c r="C242" s="9"/>
      <c r="D242" s="26" t="s">
        <v>338</v>
      </c>
      <c r="E242" s="26" t="s">
        <v>339</v>
      </c>
      <c r="F242" s="26" t="s">
        <v>340</v>
      </c>
      <c r="G242" s="26" t="s">
        <v>340</v>
      </c>
      <c r="H242" s="26" t="s">
        <v>117</v>
      </c>
      <c r="I242" s="26" t="s">
        <v>338</v>
      </c>
      <c r="J242" s="26" t="s">
        <v>339</v>
      </c>
      <c r="K242" s="26" t="s">
        <v>339</v>
      </c>
      <c r="L242" s="26" t="s">
        <v>340</v>
      </c>
      <c r="M242" s="26" t="s">
        <v>339</v>
      </c>
      <c r="N242" s="26" t="s">
        <v>339</v>
      </c>
      <c r="O242" s="26" t="s">
        <v>307</v>
      </c>
      <c r="P242" s="26" t="s">
        <v>339</v>
      </c>
      <c r="Q242" s="26" t="s">
        <v>341</v>
      </c>
      <c r="R242" s="26" t="s">
        <v>338</v>
      </c>
      <c r="S242" s="26" t="s">
        <v>339</v>
      </c>
      <c r="T242" s="26" t="s">
        <v>338</v>
      </c>
      <c r="U242" s="26" t="s">
        <v>339</v>
      </c>
      <c r="V242" s="26" t="s">
        <v>339</v>
      </c>
      <c r="W242" s="26" t="s">
        <v>339</v>
      </c>
      <c r="X242" s="26" t="s">
        <v>338</v>
      </c>
      <c r="Y242" s="26" t="s">
        <v>341</v>
      </c>
      <c r="Z242" s="26" t="s">
        <v>339</v>
      </c>
      <c r="AA242" s="26" t="s">
        <v>339</v>
      </c>
      <c r="AB242" s="26" t="s">
        <v>339</v>
      </c>
      <c r="AC242" s="26" t="s">
        <v>341</v>
      </c>
      <c r="AD242" s="146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1</v>
      </c>
    </row>
    <row r="243" spans="1:65">
      <c r="A243" s="30"/>
      <c r="B243" s="18">
        <v>1</v>
      </c>
      <c r="C243" s="14">
        <v>1</v>
      </c>
      <c r="D243" s="206">
        <v>76.099999999999994</v>
      </c>
      <c r="E243" s="205">
        <v>72.5</v>
      </c>
      <c r="F243" s="205">
        <v>72.7</v>
      </c>
      <c r="G243" s="205">
        <v>70.308354720840569</v>
      </c>
      <c r="H243" s="205">
        <v>74.400000000000006</v>
      </c>
      <c r="I243" s="205">
        <v>72.2</v>
      </c>
      <c r="J243" s="205">
        <v>71</v>
      </c>
      <c r="K243" s="206">
        <v>69.5</v>
      </c>
      <c r="L243" s="205">
        <v>73.2</v>
      </c>
      <c r="M243" s="205">
        <v>73.8</v>
      </c>
      <c r="N243" s="205">
        <v>73.599999999999994</v>
      </c>
      <c r="O243" s="205">
        <v>72.39</v>
      </c>
      <c r="P243" s="205">
        <v>74.48</v>
      </c>
      <c r="Q243" s="205">
        <v>74.7</v>
      </c>
      <c r="R243" s="205">
        <v>73.5</v>
      </c>
      <c r="S243" s="223">
        <v>67.5</v>
      </c>
      <c r="T243" s="205">
        <v>70.817999999999998</v>
      </c>
      <c r="U243" s="205">
        <v>73</v>
      </c>
      <c r="V243" s="205">
        <v>74.5</v>
      </c>
      <c r="W243" s="205">
        <v>74.7</v>
      </c>
      <c r="X243" s="205">
        <v>74.2</v>
      </c>
      <c r="Y243" s="205">
        <v>73.555457673757516</v>
      </c>
      <c r="Z243" s="205">
        <v>73.06</v>
      </c>
      <c r="AA243" s="206">
        <v>66.281000000000006</v>
      </c>
      <c r="AB243" s="205">
        <v>72.599999999999994</v>
      </c>
      <c r="AC243" s="205">
        <v>73.471000000000004</v>
      </c>
      <c r="AD243" s="207"/>
      <c r="AE243" s="208"/>
      <c r="AF243" s="208"/>
      <c r="AG243" s="208"/>
      <c r="AH243" s="208"/>
      <c r="AI243" s="208"/>
      <c r="AJ243" s="208"/>
      <c r="AK243" s="208"/>
      <c r="AL243" s="208"/>
      <c r="AM243" s="208"/>
      <c r="AN243" s="208"/>
      <c r="AO243" s="208"/>
      <c r="AP243" s="208"/>
      <c r="AQ243" s="208"/>
      <c r="AR243" s="208"/>
      <c r="AS243" s="208"/>
      <c r="AT243" s="208"/>
      <c r="AU243" s="208"/>
      <c r="AV243" s="208"/>
      <c r="AW243" s="208"/>
      <c r="AX243" s="208"/>
      <c r="AY243" s="208"/>
      <c r="AZ243" s="208"/>
      <c r="BA243" s="208"/>
      <c r="BB243" s="208"/>
      <c r="BC243" s="208"/>
      <c r="BD243" s="208"/>
      <c r="BE243" s="208"/>
      <c r="BF243" s="208"/>
      <c r="BG243" s="208"/>
      <c r="BH243" s="208"/>
      <c r="BI243" s="208"/>
      <c r="BJ243" s="208"/>
      <c r="BK243" s="208"/>
      <c r="BL243" s="208"/>
      <c r="BM243" s="209">
        <v>1</v>
      </c>
    </row>
    <row r="244" spans="1:65">
      <c r="A244" s="30"/>
      <c r="B244" s="19">
        <v>1</v>
      </c>
      <c r="C244" s="9">
        <v>2</v>
      </c>
      <c r="D244" s="212">
        <v>76.5</v>
      </c>
      <c r="E244" s="211">
        <v>72.2</v>
      </c>
      <c r="F244" s="211">
        <v>72.599999999999994</v>
      </c>
      <c r="G244" s="211">
        <v>69.748083370448754</v>
      </c>
      <c r="H244" s="211">
        <v>73</v>
      </c>
      <c r="I244" s="211">
        <v>72.099999999999994</v>
      </c>
      <c r="J244" s="211">
        <v>69</v>
      </c>
      <c r="K244" s="212">
        <v>69.7</v>
      </c>
      <c r="L244" s="211">
        <v>72.900000000000006</v>
      </c>
      <c r="M244" s="211">
        <v>74</v>
      </c>
      <c r="N244" s="211">
        <v>73.3</v>
      </c>
      <c r="O244" s="211">
        <v>70.63</v>
      </c>
      <c r="P244" s="211">
        <v>74.23</v>
      </c>
      <c r="Q244" s="211">
        <v>73.099999999999994</v>
      </c>
      <c r="R244" s="211">
        <v>74.400000000000006</v>
      </c>
      <c r="S244" s="211">
        <v>72</v>
      </c>
      <c r="T244" s="211">
        <v>70.426000000000002</v>
      </c>
      <c r="U244" s="211">
        <v>73</v>
      </c>
      <c r="V244" s="211">
        <v>75</v>
      </c>
      <c r="W244" s="211">
        <v>75.8</v>
      </c>
      <c r="X244" s="211">
        <v>74.7</v>
      </c>
      <c r="Y244" s="211">
        <v>73.316445551981829</v>
      </c>
      <c r="Z244" s="211">
        <v>71.599999999999994</v>
      </c>
      <c r="AA244" s="212">
        <v>66.14</v>
      </c>
      <c r="AB244" s="211">
        <v>75.900000000000006</v>
      </c>
      <c r="AC244" s="211">
        <v>76.254000000000005</v>
      </c>
      <c r="AD244" s="207"/>
      <c r="AE244" s="208"/>
      <c r="AF244" s="208"/>
      <c r="AG244" s="208"/>
      <c r="AH244" s="208"/>
      <c r="AI244" s="208"/>
      <c r="AJ244" s="208"/>
      <c r="AK244" s="208"/>
      <c r="AL244" s="208"/>
      <c r="AM244" s="208"/>
      <c r="AN244" s="208"/>
      <c r="AO244" s="208"/>
      <c r="AP244" s="208"/>
      <c r="AQ244" s="208"/>
      <c r="AR244" s="208"/>
      <c r="AS244" s="208"/>
      <c r="AT244" s="208"/>
      <c r="AU244" s="208"/>
      <c r="AV244" s="208"/>
      <c r="AW244" s="208"/>
      <c r="AX244" s="208"/>
      <c r="AY244" s="208"/>
      <c r="AZ244" s="208"/>
      <c r="BA244" s="208"/>
      <c r="BB244" s="208"/>
      <c r="BC244" s="208"/>
      <c r="BD244" s="208"/>
      <c r="BE244" s="208"/>
      <c r="BF244" s="208"/>
      <c r="BG244" s="208"/>
      <c r="BH244" s="208"/>
      <c r="BI244" s="208"/>
      <c r="BJ244" s="208"/>
      <c r="BK244" s="208"/>
      <c r="BL244" s="208"/>
      <c r="BM244" s="209">
        <v>16</v>
      </c>
    </row>
    <row r="245" spans="1:65">
      <c r="A245" s="30"/>
      <c r="B245" s="19">
        <v>1</v>
      </c>
      <c r="C245" s="9">
        <v>3</v>
      </c>
      <c r="D245" s="210">
        <v>82</v>
      </c>
      <c r="E245" s="211">
        <v>72.5</v>
      </c>
      <c r="F245" s="211">
        <v>72.5</v>
      </c>
      <c r="G245" s="211">
        <v>71.107231989338317</v>
      </c>
      <c r="H245" s="211">
        <v>73.3</v>
      </c>
      <c r="I245" s="211">
        <v>72</v>
      </c>
      <c r="J245" s="211">
        <v>71</v>
      </c>
      <c r="K245" s="212">
        <v>67.7</v>
      </c>
      <c r="L245" s="211">
        <v>73.7</v>
      </c>
      <c r="M245" s="211">
        <v>73.3</v>
      </c>
      <c r="N245" s="211">
        <v>73.2</v>
      </c>
      <c r="O245" s="211">
        <v>71.27</v>
      </c>
      <c r="P245" s="211">
        <v>74.709999999999994</v>
      </c>
      <c r="Q245" s="211">
        <v>73.099999999999994</v>
      </c>
      <c r="R245" s="211">
        <v>74</v>
      </c>
      <c r="S245" s="211">
        <v>71</v>
      </c>
      <c r="T245" s="211">
        <v>70.312399999999997</v>
      </c>
      <c r="U245" s="211">
        <v>73</v>
      </c>
      <c r="V245" s="211">
        <v>72.8</v>
      </c>
      <c r="W245" s="211">
        <v>75</v>
      </c>
      <c r="X245" s="211">
        <v>77.8</v>
      </c>
      <c r="Y245" s="211">
        <v>73.178579033601551</v>
      </c>
      <c r="Z245" s="211">
        <v>71.319999999999993</v>
      </c>
      <c r="AA245" s="212">
        <v>65.159000000000006</v>
      </c>
      <c r="AB245" s="211">
        <v>72.599999999999994</v>
      </c>
      <c r="AC245" s="211">
        <v>70.819999999999993</v>
      </c>
      <c r="AD245" s="207"/>
      <c r="AE245" s="208"/>
      <c r="AF245" s="208"/>
      <c r="AG245" s="208"/>
      <c r="AH245" s="208"/>
      <c r="AI245" s="208"/>
      <c r="AJ245" s="208"/>
      <c r="AK245" s="208"/>
      <c r="AL245" s="208"/>
      <c r="AM245" s="208"/>
      <c r="AN245" s="208"/>
      <c r="AO245" s="208"/>
      <c r="AP245" s="208"/>
      <c r="AQ245" s="208"/>
      <c r="AR245" s="208"/>
      <c r="AS245" s="208"/>
      <c r="AT245" s="208"/>
      <c r="AU245" s="208"/>
      <c r="AV245" s="208"/>
      <c r="AW245" s="208"/>
      <c r="AX245" s="208"/>
      <c r="AY245" s="208"/>
      <c r="AZ245" s="208"/>
      <c r="BA245" s="208"/>
      <c r="BB245" s="208"/>
      <c r="BC245" s="208"/>
      <c r="BD245" s="208"/>
      <c r="BE245" s="208"/>
      <c r="BF245" s="208"/>
      <c r="BG245" s="208"/>
      <c r="BH245" s="208"/>
      <c r="BI245" s="208"/>
      <c r="BJ245" s="208"/>
      <c r="BK245" s="208"/>
      <c r="BL245" s="208"/>
      <c r="BM245" s="209">
        <v>16</v>
      </c>
    </row>
    <row r="246" spans="1:65">
      <c r="A246" s="30"/>
      <c r="B246" s="19">
        <v>1</v>
      </c>
      <c r="C246" s="9">
        <v>4</v>
      </c>
      <c r="D246" s="212">
        <v>75.599999999999994</v>
      </c>
      <c r="E246" s="211">
        <v>72.2</v>
      </c>
      <c r="F246" s="211">
        <v>72.7</v>
      </c>
      <c r="G246" s="211">
        <v>71.18379358272999</v>
      </c>
      <c r="H246" s="211">
        <v>72.8</v>
      </c>
      <c r="I246" s="211">
        <v>71.099999999999994</v>
      </c>
      <c r="J246" s="211">
        <v>73</v>
      </c>
      <c r="K246" s="212">
        <v>69.400000000000006</v>
      </c>
      <c r="L246" s="211">
        <v>71.8</v>
      </c>
      <c r="M246" s="211">
        <v>72.099999999999994</v>
      </c>
      <c r="N246" s="211">
        <v>74.400000000000006</v>
      </c>
      <c r="O246" s="211">
        <v>72.739999999999995</v>
      </c>
      <c r="P246" s="211">
        <v>74.61</v>
      </c>
      <c r="Q246" s="211">
        <v>75.599999999999994</v>
      </c>
      <c r="R246" s="211">
        <v>72.099999999999994</v>
      </c>
      <c r="S246" s="211">
        <v>70.400000000000006</v>
      </c>
      <c r="T246" s="211">
        <v>70.448400000000007</v>
      </c>
      <c r="U246" s="211">
        <v>75</v>
      </c>
      <c r="V246" s="211">
        <v>74.2</v>
      </c>
      <c r="W246" s="211">
        <v>76.8</v>
      </c>
      <c r="X246" s="211">
        <v>74.2</v>
      </c>
      <c r="Y246" s="211">
        <v>72.556526862822452</v>
      </c>
      <c r="Z246" s="211">
        <v>73.790000000000006</v>
      </c>
      <c r="AA246" s="212">
        <v>65.057000000000002</v>
      </c>
      <c r="AB246" s="211">
        <v>76.400000000000006</v>
      </c>
      <c r="AC246" s="211">
        <v>73.978999999999999</v>
      </c>
      <c r="AD246" s="207"/>
      <c r="AE246" s="208"/>
      <c r="AF246" s="208"/>
      <c r="AG246" s="208"/>
      <c r="AH246" s="208"/>
      <c r="AI246" s="208"/>
      <c r="AJ246" s="208"/>
      <c r="AK246" s="208"/>
      <c r="AL246" s="208"/>
      <c r="AM246" s="208"/>
      <c r="AN246" s="208"/>
      <c r="AO246" s="208"/>
      <c r="AP246" s="208"/>
      <c r="AQ246" s="208"/>
      <c r="AR246" s="208"/>
      <c r="AS246" s="208"/>
      <c r="AT246" s="208"/>
      <c r="AU246" s="208"/>
      <c r="AV246" s="208"/>
      <c r="AW246" s="208"/>
      <c r="AX246" s="208"/>
      <c r="AY246" s="208"/>
      <c r="AZ246" s="208"/>
      <c r="BA246" s="208"/>
      <c r="BB246" s="208"/>
      <c r="BC246" s="208"/>
      <c r="BD246" s="208"/>
      <c r="BE246" s="208"/>
      <c r="BF246" s="208"/>
      <c r="BG246" s="208"/>
      <c r="BH246" s="208"/>
      <c r="BI246" s="208"/>
      <c r="BJ246" s="208"/>
      <c r="BK246" s="208"/>
      <c r="BL246" s="208"/>
      <c r="BM246" s="209">
        <v>72.908626229600799</v>
      </c>
    </row>
    <row r="247" spans="1:65">
      <c r="A247" s="30"/>
      <c r="B247" s="19">
        <v>1</v>
      </c>
      <c r="C247" s="9">
        <v>5</v>
      </c>
      <c r="D247" s="212">
        <v>78.599999999999994</v>
      </c>
      <c r="E247" s="211">
        <v>74.099999999999994</v>
      </c>
      <c r="F247" s="211">
        <v>72.2</v>
      </c>
      <c r="G247" s="211">
        <v>70.068880632961694</v>
      </c>
      <c r="H247" s="211">
        <v>73.3</v>
      </c>
      <c r="I247" s="211">
        <v>71.7</v>
      </c>
      <c r="J247" s="211">
        <v>71</v>
      </c>
      <c r="K247" s="212">
        <v>68.3</v>
      </c>
      <c r="L247" s="211">
        <v>72</v>
      </c>
      <c r="M247" s="211">
        <v>72.099999999999994</v>
      </c>
      <c r="N247" s="211">
        <v>74.5</v>
      </c>
      <c r="O247" s="211">
        <v>70.650000000000006</v>
      </c>
      <c r="P247" s="211">
        <v>74.36</v>
      </c>
      <c r="Q247" s="211">
        <v>75.8</v>
      </c>
      <c r="R247" s="211">
        <v>74.099999999999994</v>
      </c>
      <c r="S247" s="211">
        <v>70.8</v>
      </c>
      <c r="T247" s="211">
        <v>70.509199999999993</v>
      </c>
      <c r="U247" s="211">
        <v>73</v>
      </c>
      <c r="V247" s="211">
        <v>73.2</v>
      </c>
      <c r="W247" s="211">
        <v>74.599999999999994</v>
      </c>
      <c r="X247" s="211">
        <v>71.3</v>
      </c>
      <c r="Y247" s="211">
        <v>72.013092219924033</v>
      </c>
      <c r="Z247" s="211">
        <v>72.739999999999995</v>
      </c>
      <c r="AA247" s="212">
        <v>66.116</v>
      </c>
      <c r="AB247" s="211">
        <v>75</v>
      </c>
      <c r="AC247" s="211">
        <v>73.945999999999998</v>
      </c>
      <c r="AD247" s="207"/>
      <c r="AE247" s="208"/>
      <c r="AF247" s="208"/>
      <c r="AG247" s="208"/>
      <c r="AH247" s="208"/>
      <c r="AI247" s="208"/>
      <c r="AJ247" s="208"/>
      <c r="AK247" s="208"/>
      <c r="AL247" s="208"/>
      <c r="AM247" s="208"/>
      <c r="AN247" s="208"/>
      <c r="AO247" s="208"/>
      <c r="AP247" s="208"/>
      <c r="AQ247" s="208"/>
      <c r="AR247" s="208"/>
      <c r="AS247" s="208"/>
      <c r="AT247" s="208"/>
      <c r="AU247" s="208"/>
      <c r="AV247" s="208"/>
      <c r="AW247" s="208"/>
      <c r="AX247" s="208"/>
      <c r="AY247" s="208"/>
      <c r="AZ247" s="208"/>
      <c r="BA247" s="208"/>
      <c r="BB247" s="208"/>
      <c r="BC247" s="208"/>
      <c r="BD247" s="208"/>
      <c r="BE247" s="208"/>
      <c r="BF247" s="208"/>
      <c r="BG247" s="208"/>
      <c r="BH247" s="208"/>
      <c r="BI247" s="208"/>
      <c r="BJ247" s="208"/>
      <c r="BK247" s="208"/>
      <c r="BL247" s="208"/>
      <c r="BM247" s="209">
        <v>87</v>
      </c>
    </row>
    <row r="248" spans="1:65">
      <c r="A248" s="30"/>
      <c r="B248" s="19">
        <v>1</v>
      </c>
      <c r="C248" s="9">
        <v>6</v>
      </c>
      <c r="D248" s="212">
        <v>77</v>
      </c>
      <c r="E248" s="211">
        <v>74.400000000000006</v>
      </c>
      <c r="F248" s="211">
        <v>72.2</v>
      </c>
      <c r="G248" s="211">
        <v>70.322868948000007</v>
      </c>
      <c r="H248" s="210">
        <v>69.3</v>
      </c>
      <c r="I248" s="211">
        <v>72.400000000000006</v>
      </c>
      <c r="J248" s="211">
        <v>71</v>
      </c>
      <c r="K248" s="212">
        <v>68.900000000000006</v>
      </c>
      <c r="L248" s="211">
        <v>71.5</v>
      </c>
      <c r="M248" s="211">
        <v>71.5</v>
      </c>
      <c r="N248" s="211">
        <v>73.599999999999994</v>
      </c>
      <c r="O248" s="211">
        <v>70.41</v>
      </c>
      <c r="P248" s="211">
        <v>74.23</v>
      </c>
      <c r="Q248" s="211">
        <v>74.400000000000006</v>
      </c>
      <c r="R248" s="211">
        <v>74.599999999999994</v>
      </c>
      <c r="S248" s="211">
        <v>70.400000000000006</v>
      </c>
      <c r="T248" s="211">
        <v>70.388000000000005</v>
      </c>
      <c r="U248" s="211">
        <v>73</v>
      </c>
      <c r="V248" s="211">
        <v>73.099999999999994</v>
      </c>
      <c r="W248" s="211">
        <v>76.900000000000006</v>
      </c>
      <c r="X248" s="211">
        <v>76.7</v>
      </c>
      <c r="Y248" s="211">
        <v>73.087105098503926</v>
      </c>
      <c r="Z248" s="211">
        <v>72.849999999999994</v>
      </c>
      <c r="AA248" s="212">
        <v>66.385999999999996</v>
      </c>
      <c r="AB248" s="211">
        <v>69.900000000000006</v>
      </c>
      <c r="AC248" s="211">
        <v>71.721999999999994</v>
      </c>
      <c r="AD248" s="207"/>
      <c r="AE248" s="208"/>
      <c r="AF248" s="208"/>
      <c r="AG248" s="208"/>
      <c r="AH248" s="208"/>
      <c r="AI248" s="208"/>
      <c r="AJ248" s="208"/>
      <c r="AK248" s="208"/>
      <c r="AL248" s="208"/>
      <c r="AM248" s="208"/>
      <c r="AN248" s="208"/>
      <c r="AO248" s="208"/>
      <c r="AP248" s="208"/>
      <c r="AQ248" s="208"/>
      <c r="AR248" s="208"/>
      <c r="AS248" s="208"/>
      <c r="AT248" s="208"/>
      <c r="AU248" s="208"/>
      <c r="AV248" s="208"/>
      <c r="AW248" s="208"/>
      <c r="AX248" s="208"/>
      <c r="AY248" s="208"/>
      <c r="AZ248" s="208"/>
      <c r="BA248" s="208"/>
      <c r="BB248" s="208"/>
      <c r="BC248" s="208"/>
      <c r="BD248" s="208"/>
      <c r="BE248" s="208"/>
      <c r="BF248" s="208"/>
      <c r="BG248" s="208"/>
      <c r="BH248" s="208"/>
      <c r="BI248" s="208"/>
      <c r="BJ248" s="208"/>
      <c r="BK248" s="208"/>
      <c r="BL248" s="208"/>
      <c r="BM248" s="213"/>
    </row>
    <row r="249" spans="1:65">
      <c r="A249" s="30"/>
      <c r="B249" s="20" t="s">
        <v>274</v>
      </c>
      <c r="C249" s="12"/>
      <c r="D249" s="214">
        <v>77.633333333333326</v>
      </c>
      <c r="E249" s="214">
        <v>72.983333333333334</v>
      </c>
      <c r="F249" s="214">
        <v>72.483333333333334</v>
      </c>
      <c r="G249" s="214">
        <v>70.456535540719884</v>
      </c>
      <c r="H249" s="214">
        <v>72.683333333333337</v>
      </c>
      <c r="I249" s="214">
        <v>71.916666666666671</v>
      </c>
      <c r="J249" s="214">
        <v>71</v>
      </c>
      <c r="K249" s="214">
        <v>68.916666666666671</v>
      </c>
      <c r="L249" s="214">
        <v>72.516666666666666</v>
      </c>
      <c r="M249" s="214">
        <v>72.800000000000011</v>
      </c>
      <c r="N249" s="214">
        <v>73.766666666666666</v>
      </c>
      <c r="O249" s="214">
        <v>71.348333333333315</v>
      </c>
      <c r="P249" s="214">
        <v>74.436666666666682</v>
      </c>
      <c r="Q249" s="214">
        <v>74.45</v>
      </c>
      <c r="R249" s="214">
        <v>73.783333333333346</v>
      </c>
      <c r="S249" s="214">
        <v>70.350000000000009</v>
      </c>
      <c r="T249" s="214">
        <v>70.483666666666679</v>
      </c>
      <c r="U249" s="214">
        <v>73.333333333333329</v>
      </c>
      <c r="V249" s="214">
        <v>73.8</v>
      </c>
      <c r="W249" s="214">
        <v>75.633333333333326</v>
      </c>
      <c r="X249" s="214">
        <v>74.816666666666663</v>
      </c>
      <c r="Y249" s="214">
        <v>72.951201073431875</v>
      </c>
      <c r="Z249" s="214">
        <v>72.56</v>
      </c>
      <c r="AA249" s="214">
        <v>65.856499999999997</v>
      </c>
      <c r="AB249" s="214">
        <v>73.733333333333334</v>
      </c>
      <c r="AC249" s="214">
        <v>73.365333333333339</v>
      </c>
      <c r="AD249" s="207"/>
      <c r="AE249" s="208"/>
      <c r="AF249" s="208"/>
      <c r="AG249" s="208"/>
      <c r="AH249" s="208"/>
      <c r="AI249" s="208"/>
      <c r="AJ249" s="208"/>
      <c r="AK249" s="208"/>
      <c r="AL249" s="208"/>
      <c r="AM249" s="208"/>
      <c r="AN249" s="208"/>
      <c r="AO249" s="208"/>
      <c r="AP249" s="208"/>
      <c r="AQ249" s="208"/>
      <c r="AR249" s="208"/>
      <c r="AS249" s="208"/>
      <c r="AT249" s="208"/>
      <c r="AU249" s="208"/>
      <c r="AV249" s="208"/>
      <c r="AW249" s="208"/>
      <c r="AX249" s="208"/>
      <c r="AY249" s="208"/>
      <c r="AZ249" s="208"/>
      <c r="BA249" s="208"/>
      <c r="BB249" s="208"/>
      <c r="BC249" s="208"/>
      <c r="BD249" s="208"/>
      <c r="BE249" s="208"/>
      <c r="BF249" s="208"/>
      <c r="BG249" s="208"/>
      <c r="BH249" s="208"/>
      <c r="BI249" s="208"/>
      <c r="BJ249" s="208"/>
      <c r="BK249" s="208"/>
      <c r="BL249" s="208"/>
      <c r="BM249" s="213"/>
    </row>
    <row r="250" spans="1:65">
      <c r="A250" s="30"/>
      <c r="B250" s="3" t="s">
        <v>275</v>
      </c>
      <c r="C250" s="29"/>
      <c r="D250" s="211">
        <v>76.75</v>
      </c>
      <c r="E250" s="211">
        <v>72.5</v>
      </c>
      <c r="F250" s="211">
        <v>72.55</v>
      </c>
      <c r="G250" s="211">
        <v>70.315611834420281</v>
      </c>
      <c r="H250" s="211">
        <v>73.150000000000006</v>
      </c>
      <c r="I250" s="211">
        <v>72.05</v>
      </c>
      <c r="J250" s="211">
        <v>71</v>
      </c>
      <c r="K250" s="211">
        <v>69.150000000000006</v>
      </c>
      <c r="L250" s="211">
        <v>72.45</v>
      </c>
      <c r="M250" s="211">
        <v>72.699999999999989</v>
      </c>
      <c r="N250" s="211">
        <v>73.599999999999994</v>
      </c>
      <c r="O250" s="211">
        <v>70.960000000000008</v>
      </c>
      <c r="P250" s="211">
        <v>74.42</v>
      </c>
      <c r="Q250" s="211">
        <v>74.550000000000011</v>
      </c>
      <c r="R250" s="211">
        <v>74.05</v>
      </c>
      <c r="S250" s="211">
        <v>70.599999999999994</v>
      </c>
      <c r="T250" s="211">
        <v>70.437200000000004</v>
      </c>
      <c r="U250" s="211">
        <v>73</v>
      </c>
      <c r="V250" s="211">
        <v>73.7</v>
      </c>
      <c r="W250" s="211">
        <v>75.400000000000006</v>
      </c>
      <c r="X250" s="211">
        <v>74.45</v>
      </c>
      <c r="Y250" s="211">
        <v>73.132842066052746</v>
      </c>
      <c r="Z250" s="211">
        <v>72.794999999999987</v>
      </c>
      <c r="AA250" s="211">
        <v>66.128</v>
      </c>
      <c r="AB250" s="211">
        <v>73.8</v>
      </c>
      <c r="AC250" s="211">
        <v>73.708500000000001</v>
      </c>
      <c r="AD250" s="207"/>
      <c r="AE250" s="208"/>
      <c r="AF250" s="208"/>
      <c r="AG250" s="208"/>
      <c r="AH250" s="208"/>
      <c r="AI250" s="208"/>
      <c r="AJ250" s="208"/>
      <c r="AK250" s="208"/>
      <c r="AL250" s="208"/>
      <c r="AM250" s="208"/>
      <c r="AN250" s="208"/>
      <c r="AO250" s="208"/>
      <c r="AP250" s="208"/>
      <c r="AQ250" s="208"/>
      <c r="AR250" s="208"/>
      <c r="AS250" s="208"/>
      <c r="AT250" s="208"/>
      <c r="AU250" s="208"/>
      <c r="AV250" s="208"/>
      <c r="AW250" s="208"/>
      <c r="AX250" s="208"/>
      <c r="AY250" s="208"/>
      <c r="AZ250" s="208"/>
      <c r="BA250" s="208"/>
      <c r="BB250" s="208"/>
      <c r="BC250" s="208"/>
      <c r="BD250" s="208"/>
      <c r="BE250" s="208"/>
      <c r="BF250" s="208"/>
      <c r="BG250" s="208"/>
      <c r="BH250" s="208"/>
      <c r="BI250" s="208"/>
      <c r="BJ250" s="208"/>
      <c r="BK250" s="208"/>
      <c r="BL250" s="208"/>
      <c r="BM250" s="213"/>
    </row>
    <row r="251" spans="1:65">
      <c r="A251" s="30"/>
      <c r="B251" s="3" t="s">
        <v>276</v>
      </c>
      <c r="C251" s="29"/>
      <c r="D251" s="219">
        <v>2.3737452826001935</v>
      </c>
      <c r="E251" s="219">
        <v>0.99481991670184489</v>
      </c>
      <c r="F251" s="219">
        <v>0.23166067138525312</v>
      </c>
      <c r="G251" s="219">
        <v>0.57346582223761977</v>
      </c>
      <c r="H251" s="219">
        <v>1.7474743679569875</v>
      </c>
      <c r="I251" s="219">
        <v>0.46224091842530479</v>
      </c>
      <c r="J251" s="219">
        <v>1.2649110640673518</v>
      </c>
      <c r="K251" s="219">
        <v>0.78081154363051519</v>
      </c>
      <c r="L251" s="219">
        <v>0.87502380919988143</v>
      </c>
      <c r="M251" s="219">
        <v>1.0353743284435835</v>
      </c>
      <c r="N251" s="219">
        <v>0.55377492419454022</v>
      </c>
      <c r="O251" s="219">
        <v>0.99116934308253557</v>
      </c>
      <c r="P251" s="219">
        <v>0.19896398334036583</v>
      </c>
      <c r="Q251" s="219">
        <v>1.1708970919769175</v>
      </c>
      <c r="R251" s="219">
        <v>0.90645830939247796</v>
      </c>
      <c r="S251" s="219">
        <v>1.5149257407543115</v>
      </c>
      <c r="T251" s="219">
        <v>0.17634301422700646</v>
      </c>
      <c r="U251" s="219">
        <v>0.81649658092772603</v>
      </c>
      <c r="V251" s="219">
        <v>0.88769364084688729</v>
      </c>
      <c r="W251" s="219">
        <v>1.0327955589886457</v>
      </c>
      <c r="X251" s="219">
        <v>2.2622260423456066</v>
      </c>
      <c r="Y251" s="219">
        <v>0.56648321466747908</v>
      </c>
      <c r="Z251" s="219">
        <v>0.9315148952110256</v>
      </c>
      <c r="AA251" s="219">
        <v>0.58889549157723875</v>
      </c>
      <c r="AB251" s="219">
        <v>2.476825925790239</v>
      </c>
      <c r="AC251" s="219">
        <v>1.9104233736705281</v>
      </c>
      <c r="AD251" s="216"/>
      <c r="AE251" s="217"/>
      <c r="AF251" s="217"/>
      <c r="AG251" s="217"/>
      <c r="AH251" s="217"/>
      <c r="AI251" s="217"/>
      <c r="AJ251" s="217"/>
      <c r="AK251" s="217"/>
      <c r="AL251" s="217"/>
      <c r="AM251" s="217"/>
      <c r="AN251" s="217"/>
      <c r="AO251" s="217"/>
      <c r="AP251" s="217"/>
      <c r="AQ251" s="217"/>
      <c r="AR251" s="217"/>
      <c r="AS251" s="217"/>
      <c r="AT251" s="217"/>
      <c r="AU251" s="217"/>
      <c r="AV251" s="217"/>
      <c r="AW251" s="217"/>
      <c r="AX251" s="217"/>
      <c r="AY251" s="217"/>
      <c r="AZ251" s="217"/>
      <c r="BA251" s="217"/>
      <c r="BB251" s="217"/>
      <c r="BC251" s="217"/>
      <c r="BD251" s="217"/>
      <c r="BE251" s="217"/>
      <c r="BF251" s="217"/>
      <c r="BG251" s="217"/>
      <c r="BH251" s="217"/>
      <c r="BI251" s="217"/>
      <c r="BJ251" s="217"/>
      <c r="BK251" s="217"/>
      <c r="BL251" s="217"/>
      <c r="BM251" s="220"/>
    </row>
    <row r="252" spans="1:65">
      <c r="A252" s="30"/>
      <c r="B252" s="3" t="s">
        <v>86</v>
      </c>
      <c r="C252" s="29"/>
      <c r="D252" s="13">
        <v>3.0576366886219754E-2</v>
      </c>
      <c r="E252" s="13">
        <v>1.3630782142523565E-2</v>
      </c>
      <c r="F252" s="13">
        <v>3.1960543304472722E-3</v>
      </c>
      <c r="G252" s="13">
        <v>8.1392849909032085E-3</v>
      </c>
      <c r="H252" s="13">
        <v>2.4042298114519432E-2</v>
      </c>
      <c r="I252" s="13">
        <v>6.4274519363889419E-3</v>
      </c>
      <c r="J252" s="13">
        <v>1.7815648789681011E-2</v>
      </c>
      <c r="K252" s="13">
        <v>1.1329792652437946E-2</v>
      </c>
      <c r="L252" s="13">
        <v>1.2066520007352996E-2</v>
      </c>
      <c r="M252" s="13">
        <v>1.4222174841258012E-2</v>
      </c>
      <c r="N252" s="13">
        <v>7.5071160080597407E-3</v>
      </c>
      <c r="O252" s="13">
        <v>1.3891976123000339E-2</v>
      </c>
      <c r="P252" s="13">
        <v>2.6729297838032212E-3</v>
      </c>
      <c r="Q252" s="13">
        <v>1.5727294720979414E-2</v>
      </c>
      <c r="R252" s="13">
        <v>1.2285407400846774E-2</v>
      </c>
      <c r="S252" s="13">
        <v>2.1534125668149415E-2</v>
      </c>
      <c r="T252" s="13">
        <v>2.5018989869095881E-3</v>
      </c>
      <c r="U252" s="13">
        <v>1.1134044285378083E-2</v>
      </c>
      <c r="V252" s="13">
        <v>1.2028369117166494E-2</v>
      </c>
      <c r="W252" s="13">
        <v>1.3655296064195405E-2</v>
      </c>
      <c r="X252" s="13">
        <v>3.0236926384659479E-2</v>
      </c>
      <c r="Y252" s="13">
        <v>7.7652349287198616E-3</v>
      </c>
      <c r="Z252" s="13">
        <v>1.2837856879975545E-2</v>
      </c>
      <c r="AA252" s="13">
        <v>8.9421012592111448E-3</v>
      </c>
      <c r="AB252" s="13">
        <v>3.3591671687932714E-2</v>
      </c>
      <c r="AC252" s="13">
        <v>2.6039864972610061E-2</v>
      </c>
      <c r="AD252" s="146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3" t="s">
        <v>277</v>
      </c>
      <c r="C253" s="29"/>
      <c r="D253" s="13">
        <v>6.4803128903480944E-2</v>
      </c>
      <c r="E253" s="13">
        <v>1.0246675543887918E-3</v>
      </c>
      <c r="F253" s="13">
        <v>-5.8332315154060455E-3</v>
      </c>
      <c r="G253" s="13">
        <v>-3.3632380908658055E-2</v>
      </c>
      <c r="H253" s="13">
        <v>-3.0900718874879995E-3</v>
      </c>
      <c r="I253" s="13">
        <v>-1.3605517127840083E-2</v>
      </c>
      <c r="J253" s="13">
        <v>-2.6178332089130785E-2</v>
      </c>
      <c r="K253" s="13">
        <v>-5.4752911546609218E-2</v>
      </c>
      <c r="L253" s="13">
        <v>-5.3760382440863896E-3</v>
      </c>
      <c r="M253" s="13">
        <v>-1.4898954378691487E-3</v>
      </c>
      <c r="N253" s="13">
        <v>1.1768709430400648E-2</v>
      </c>
      <c r="O253" s="13">
        <v>-2.1400662403840642E-2</v>
      </c>
      <c r="P253" s="13">
        <v>2.0958294183926141E-2</v>
      </c>
      <c r="Q253" s="13">
        <v>2.114117149245387E-2</v>
      </c>
      <c r="R253" s="13">
        <v>1.1997306066060753E-2</v>
      </c>
      <c r="S253" s="13">
        <v>-3.5093600879863907E-2</v>
      </c>
      <c r="T253" s="13">
        <v>-3.326025586187209E-2</v>
      </c>
      <c r="U253" s="13">
        <v>5.8251969032452333E-3</v>
      </c>
      <c r="V253" s="13">
        <v>1.2225902701720415E-2</v>
      </c>
      <c r="W253" s="13">
        <v>3.7371532624301373E-2</v>
      </c>
      <c r="X253" s="13">
        <v>2.6170297476969973E-2</v>
      </c>
      <c r="Y253" s="13">
        <v>5.8394796381167069E-4</v>
      </c>
      <c r="Z253" s="13">
        <v>-4.781686991370826E-3</v>
      </c>
      <c r="AA253" s="13">
        <v>-9.6725539820110451E-2</v>
      </c>
      <c r="AB253" s="13">
        <v>1.1311516159081103E-2</v>
      </c>
      <c r="AC253" s="13">
        <v>6.2641024437122272E-3</v>
      </c>
      <c r="AD253" s="146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46" t="s">
        <v>278</v>
      </c>
      <c r="C254" s="47"/>
      <c r="D254" s="45">
        <v>3.41</v>
      </c>
      <c r="E254" s="45">
        <v>0.08</v>
      </c>
      <c r="F254" s="45">
        <v>0.28000000000000003</v>
      </c>
      <c r="G254" s="45">
        <v>1.73</v>
      </c>
      <c r="H254" s="45">
        <v>0.14000000000000001</v>
      </c>
      <c r="I254" s="45">
        <v>0.69</v>
      </c>
      <c r="J254" s="45">
        <v>1.34</v>
      </c>
      <c r="K254" s="45">
        <v>2.83</v>
      </c>
      <c r="L254" s="45">
        <v>0.26</v>
      </c>
      <c r="M254" s="45">
        <v>0.05</v>
      </c>
      <c r="N254" s="45">
        <v>0.64</v>
      </c>
      <c r="O254" s="45">
        <v>1.0900000000000001</v>
      </c>
      <c r="P254" s="45">
        <v>1.1200000000000001</v>
      </c>
      <c r="Q254" s="45">
        <v>1.1299999999999999</v>
      </c>
      <c r="R254" s="45">
        <v>0.65</v>
      </c>
      <c r="S254" s="45">
        <v>1.81</v>
      </c>
      <c r="T254" s="45">
        <v>1.71</v>
      </c>
      <c r="U254" s="45">
        <v>0.33</v>
      </c>
      <c r="V254" s="45">
        <v>0.66</v>
      </c>
      <c r="W254" s="45">
        <v>1.97</v>
      </c>
      <c r="X254" s="45">
        <v>1.39</v>
      </c>
      <c r="Y254" s="45">
        <v>0.05</v>
      </c>
      <c r="Z254" s="45">
        <v>0.23</v>
      </c>
      <c r="AA254" s="45">
        <v>5.03</v>
      </c>
      <c r="AB254" s="45">
        <v>0.61</v>
      </c>
      <c r="AC254" s="45">
        <v>0.35</v>
      </c>
      <c r="AD254" s="146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B255" s="31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BM255" s="55"/>
    </row>
    <row r="256" spans="1:65" ht="15">
      <c r="B256" s="8" t="s">
        <v>589</v>
      </c>
      <c r="BM256" s="28" t="s">
        <v>66</v>
      </c>
    </row>
    <row r="257" spans="1:65" ht="15">
      <c r="A257" s="25" t="s">
        <v>33</v>
      </c>
      <c r="B257" s="18" t="s">
        <v>110</v>
      </c>
      <c r="C257" s="15" t="s">
        <v>111</v>
      </c>
      <c r="D257" s="16" t="s">
        <v>237</v>
      </c>
      <c r="E257" s="17" t="s">
        <v>237</v>
      </c>
      <c r="F257" s="17" t="s">
        <v>237</v>
      </c>
      <c r="G257" s="17" t="s">
        <v>237</v>
      </c>
      <c r="H257" s="17" t="s">
        <v>237</v>
      </c>
      <c r="I257" s="17" t="s">
        <v>237</v>
      </c>
      <c r="J257" s="17" t="s">
        <v>237</v>
      </c>
      <c r="K257" s="146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1</v>
      </c>
    </row>
    <row r="258" spans="1:65">
      <c r="A258" s="30"/>
      <c r="B258" s="19" t="s">
        <v>238</v>
      </c>
      <c r="C258" s="9" t="s">
        <v>238</v>
      </c>
      <c r="D258" s="144" t="s">
        <v>242</v>
      </c>
      <c r="E258" s="145" t="s">
        <v>244</v>
      </c>
      <c r="F258" s="145" t="s">
        <v>246</v>
      </c>
      <c r="G258" s="145" t="s">
        <v>255</v>
      </c>
      <c r="H258" s="145" t="s">
        <v>256</v>
      </c>
      <c r="I258" s="145" t="s">
        <v>259</v>
      </c>
      <c r="J258" s="145" t="s">
        <v>261</v>
      </c>
      <c r="K258" s="146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 t="s">
        <v>3</v>
      </c>
    </row>
    <row r="259" spans="1:65">
      <c r="A259" s="30"/>
      <c r="B259" s="19"/>
      <c r="C259" s="9"/>
      <c r="D259" s="10" t="s">
        <v>306</v>
      </c>
      <c r="E259" s="11" t="s">
        <v>304</v>
      </c>
      <c r="F259" s="11" t="s">
        <v>304</v>
      </c>
      <c r="G259" s="11" t="s">
        <v>306</v>
      </c>
      <c r="H259" s="11" t="s">
        <v>304</v>
      </c>
      <c r="I259" s="11" t="s">
        <v>304</v>
      </c>
      <c r="J259" s="11" t="s">
        <v>304</v>
      </c>
      <c r="K259" s="146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</v>
      </c>
    </row>
    <row r="260" spans="1:65">
      <c r="A260" s="30"/>
      <c r="B260" s="19"/>
      <c r="C260" s="9"/>
      <c r="D260" s="26" t="s">
        <v>340</v>
      </c>
      <c r="E260" s="26" t="s">
        <v>117</v>
      </c>
      <c r="F260" s="26" t="s">
        <v>339</v>
      </c>
      <c r="G260" s="26" t="s">
        <v>339</v>
      </c>
      <c r="H260" s="26" t="s">
        <v>338</v>
      </c>
      <c r="I260" s="26" t="s">
        <v>339</v>
      </c>
      <c r="J260" s="26" t="s">
        <v>341</v>
      </c>
      <c r="K260" s="146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3</v>
      </c>
    </row>
    <row r="261" spans="1:65">
      <c r="A261" s="30"/>
      <c r="B261" s="18">
        <v>1</v>
      </c>
      <c r="C261" s="14">
        <v>1</v>
      </c>
      <c r="D261" s="22">
        <v>2.61</v>
      </c>
      <c r="E261" s="22">
        <v>2.2999999999999998</v>
      </c>
      <c r="F261" s="22">
        <v>1.91</v>
      </c>
      <c r="G261" s="22">
        <v>2.2000000000000002</v>
      </c>
      <c r="H261" s="141">
        <v>3.5474000000000001</v>
      </c>
      <c r="I261" s="22">
        <v>2.0299999999999998</v>
      </c>
      <c r="J261" s="22">
        <v>2.3236257235801459</v>
      </c>
      <c r="K261" s="146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</v>
      </c>
    </row>
    <row r="262" spans="1:65">
      <c r="A262" s="30"/>
      <c r="B262" s="19">
        <v>1</v>
      </c>
      <c r="C262" s="9">
        <v>2</v>
      </c>
      <c r="D262" s="11">
        <v>2.52</v>
      </c>
      <c r="E262" s="11">
        <v>2.2189999999999999</v>
      </c>
      <c r="F262" s="11">
        <v>1.85</v>
      </c>
      <c r="G262" s="11">
        <v>2.1</v>
      </c>
      <c r="H262" s="142">
        <v>3.6162999999999998</v>
      </c>
      <c r="I262" s="11">
        <v>2.04</v>
      </c>
      <c r="J262" s="11">
        <v>2.3398439651029288</v>
      </c>
      <c r="K262" s="146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31</v>
      </c>
    </row>
    <row r="263" spans="1:65">
      <c r="A263" s="30"/>
      <c r="B263" s="19">
        <v>1</v>
      </c>
      <c r="C263" s="9">
        <v>3</v>
      </c>
      <c r="D263" s="11">
        <v>2.54</v>
      </c>
      <c r="E263" s="11">
        <v>2.2919999999999998</v>
      </c>
      <c r="F263" s="11">
        <v>1.9400000000000002</v>
      </c>
      <c r="G263" s="11">
        <v>2.2000000000000002</v>
      </c>
      <c r="H263" s="142">
        <v>3.5081000000000002</v>
      </c>
      <c r="I263" s="11">
        <v>2</v>
      </c>
      <c r="J263" s="11">
        <v>2.3106174956980938</v>
      </c>
      <c r="K263" s="146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16</v>
      </c>
    </row>
    <row r="264" spans="1:65">
      <c r="A264" s="30"/>
      <c r="B264" s="19">
        <v>1</v>
      </c>
      <c r="C264" s="9">
        <v>4</v>
      </c>
      <c r="D264" s="11">
        <v>2.59</v>
      </c>
      <c r="E264" s="11">
        <v>2.2200000000000002</v>
      </c>
      <c r="F264" s="11">
        <v>2.11</v>
      </c>
      <c r="G264" s="11">
        <v>2.2000000000000002</v>
      </c>
      <c r="H264" s="142">
        <v>3.5846</v>
      </c>
      <c r="I264" s="11">
        <v>2.04</v>
      </c>
      <c r="J264" s="11">
        <v>2.2419253328308963</v>
      </c>
      <c r="K264" s="146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2.2383293736788237</v>
      </c>
    </row>
    <row r="265" spans="1:65">
      <c r="A265" s="30"/>
      <c r="B265" s="19">
        <v>1</v>
      </c>
      <c r="C265" s="9">
        <v>5</v>
      </c>
      <c r="D265" s="11">
        <v>2.68</v>
      </c>
      <c r="E265" s="11">
        <v>2.2309999999999999</v>
      </c>
      <c r="F265" s="11">
        <v>2.06</v>
      </c>
      <c r="G265" s="11">
        <v>2.2999999999999998</v>
      </c>
      <c r="H265" s="142">
        <v>3.5459999999999998</v>
      </c>
      <c r="I265" s="11">
        <v>2.2799999999999998</v>
      </c>
      <c r="J265" s="11">
        <v>2.3729526572990141</v>
      </c>
      <c r="K265" s="146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88</v>
      </c>
    </row>
    <row r="266" spans="1:65">
      <c r="A266" s="30"/>
      <c r="B266" s="19">
        <v>1</v>
      </c>
      <c r="C266" s="9">
        <v>6</v>
      </c>
      <c r="D266" s="11">
        <v>2.59</v>
      </c>
      <c r="E266" s="11">
        <v>2.3679999999999999</v>
      </c>
      <c r="F266" s="11">
        <v>1.91</v>
      </c>
      <c r="G266" s="11">
        <v>2.2000000000000002</v>
      </c>
      <c r="H266" s="142">
        <v>3.5926999999999998</v>
      </c>
      <c r="I266" s="11">
        <v>2.0499999999999998</v>
      </c>
      <c r="J266" s="11">
        <v>2.4108922779265844</v>
      </c>
      <c r="K266" s="146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20" t="s">
        <v>274</v>
      </c>
      <c r="C267" s="12"/>
      <c r="D267" s="23">
        <v>2.5883333333333334</v>
      </c>
      <c r="E267" s="23">
        <v>2.2716666666666669</v>
      </c>
      <c r="F267" s="23">
        <v>1.9633333333333336</v>
      </c>
      <c r="G267" s="23">
        <v>2.1999999999999997</v>
      </c>
      <c r="H267" s="23">
        <v>3.5658500000000006</v>
      </c>
      <c r="I267" s="23">
        <v>2.0733333333333328</v>
      </c>
      <c r="J267" s="23">
        <v>2.3333095754062771</v>
      </c>
      <c r="K267" s="146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275</v>
      </c>
      <c r="C268" s="29"/>
      <c r="D268" s="11">
        <v>2.59</v>
      </c>
      <c r="E268" s="11">
        <v>2.2614999999999998</v>
      </c>
      <c r="F268" s="11">
        <v>1.925</v>
      </c>
      <c r="G268" s="11">
        <v>2.2000000000000002</v>
      </c>
      <c r="H268" s="11">
        <v>3.5659999999999998</v>
      </c>
      <c r="I268" s="11">
        <v>2.04</v>
      </c>
      <c r="J268" s="11">
        <v>2.3317348443415371</v>
      </c>
      <c r="K268" s="146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276</v>
      </c>
      <c r="C269" s="29"/>
      <c r="D269" s="24">
        <v>5.6361925682739678E-2</v>
      </c>
      <c r="E269" s="24">
        <v>5.9318350168111211E-2</v>
      </c>
      <c r="F269" s="24">
        <v>9.9933311096283908E-2</v>
      </c>
      <c r="G269" s="24">
        <v>6.3245553203367499E-2</v>
      </c>
      <c r="H269" s="24">
        <v>3.9210138994907814E-2</v>
      </c>
      <c r="I269" s="24">
        <v>0.10269696522617722</v>
      </c>
      <c r="J269" s="24">
        <v>5.7607525862105033E-2</v>
      </c>
      <c r="K269" s="198"/>
      <c r="L269" s="199"/>
      <c r="M269" s="199"/>
      <c r="N269" s="199"/>
      <c r="O269" s="199"/>
      <c r="P269" s="199"/>
      <c r="Q269" s="199"/>
      <c r="R269" s="199"/>
      <c r="S269" s="199"/>
      <c r="T269" s="199"/>
      <c r="U269" s="199"/>
      <c r="V269" s="199"/>
      <c r="W269" s="199"/>
      <c r="X269" s="199"/>
      <c r="Y269" s="199"/>
      <c r="Z269" s="199"/>
      <c r="AA269" s="199"/>
      <c r="AB269" s="199"/>
      <c r="AC269" s="199"/>
      <c r="AD269" s="199"/>
      <c r="AE269" s="199"/>
      <c r="AF269" s="199"/>
      <c r="AG269" s="199"/>
      <c r="AH269" s="199"/>
      <c r="AI269" s="199"/>
      <c r="AJ269" s="199"/>
      <c r="AK269" s="199"/>
      <c r="AL269" s="199"/>
      <c r="AM269" s="199"/>
      <c r="AN269" s="199"/>
      <c r="AO269" s="199"/>
      <c r="AP269" s="199"/>
      <c r="AQ269" s="199"/>
      <c r="AR269" s="199"/>
      <c r="AS269" s="199"/>
      <c r="AT269" s="199"/>
      <c r="AU269" s="199"/>
      <c r="AV269" s="199"/>
      <c r="AW269" s="199"/>
      <c r="AX269" s="199"/>
      <c r="AY269" s="199"/>
      <c r="AZ269" s="199"/>
      <c r="BA269" s="199"/>
      <c r="BB269" s="199"/>
      <c r="BC269" s="199"/>
      <c r="BD269" s="199"/>
      <c r="BE269" s="199"/>
      <c r="BF269" s="199"/>
      <c r="BG269" s="199"/>
      <c r="BH269" s="199"/>
      <c r="BI269" s="199"/>
      <c r="BJ269" s="199"/>
      <c r="BK269" s="199"/>
      <c r="BL269" s="199"/>
      <c r="BM269" s="56"/>
    </row>
    <row r="270" spans="1:65">
      <c r="A270" s="30"/>
      <c r="B270" s="3" t="s">
        <v>86</v>
      </c>
      <c r="C270" s="29"/>
      <c r="D270" s="13">
        <v>2.177537373447766E-2</v>
      </c>
      <c r="E270" s="13">
        <v>2.6112259795206694E-2</v>
      </c>
      <c r="F270" s="13">
        <v>5.0899818894541884E-2</v>
      </c>
      <c r="G270" s="13">
        <v>2.8747978728803414E-2</v>
      </c>
      <c r="H270" s="13">
        <v>1.0996014693525473E-2</v>
      </c>
      <c r="I270" s="13">
        <v>4.9532298340599953E-2</v>
      </c>
      <c r="J270" s="13">
        <v>2.4689191039759213E-2</v>
      </c>
      <c r="K270" s="146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277</v>
      </c>
      <c r="C271" s="29"/>
      <c r="D271" s="13">
        <v>0.15636838964377175</v>
      </c>
      <c r="E271" s="13">
        <v>1.48938281290798E-2</v>
      </c>
      <c r="F271" s="13">
        <v>-0.12285771860890971</v>
      </c>
      <c r="G271" s="13">
        <v>-1.7124098950561217E-2</v>
      </c>
      <c r="H271" s="13">
        <v>0.59308546898051917</v>
      </c>
      <c r="I271" s="13">
        <v>-7.3713923556438132E-2</v>
      </c>
      <c r="J271" s="13">
        <v>4.2433523343058388E-2</v>
      </c>
      <c r="K271" s="146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46" t="s">
        <v>278</v>
      </c>
      <c r="C272" s="47"/>
      <c r="D272" s="45">
        <v>1.08</v>
      </c>
      <c r="E272" s="45">
        <v>0</v>
      </c>
      <c r="F272" s="45">
        <v>1.05</v>
      </c>
      <c r="G272" s="45">
        <v>0.24</v>
      </c>
      <c r="H272" s="45">
        <v>4.4000000000000004</v>
      </c>
      <c r="I272" s="45">
        <v>0.67</v>
      </c>
      <c r="J272" s="45">
        <v>0.21</v>
      </c>
      <c r="K272" s="146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B273" s="31"/>
      <c r="C273" s="20"/>
      <c r="D273" s="20"/>
      <c r="E273" s="20"/>
      <c r="F273" s="20"/>
      <c r="G273" s="20"/>
      <c r="H273" s="20"/>
      <c r="I273" s="20"/>
      <c r="J273" s="20"/>
      <c r="BM273" s="55"/>
    </row>
    <row r="274" spans="1:65" ht="15">
      <c r="B274" s="8" t="s">
        <v>590</v>
      </c>
      <c r="BM274" s="28" t="s">
        <v>66</v>
      </c>
    </row>
    <row r="275" spans="1:65" ht="15">
      <c r="A275" s="25" t="s">
        <v>36</v>
      </c>
      <c r="B275" s="18" t="s">
        <v>110</v>
      </c>
      <c r="C275" s="15" t="s">
        <v>111</v>
      </c>
      <c r="D275" s="16" t="s">
        <v>237</v>
      </c>
      <c r="E275" s="17" t="s">
        <v>237</v>
      </c>
      <c r="F275" s="17" t="s">
        <v>237</v>
      </c>
      <c r="G275" s="17" t="s">
        <v>237</v>
      </c>
      <c r="H275" s="17" t="s">
        <v>237</v>
      </c>
      <c r="I275" s="17" t="s">
        <v>237</v>
      </c>
      <c r="J275" s="17" t="s">
        <v>237</v>
      </c>
      <c r="K275" s="146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1</v>
      </c>
    </row>
    <row r="276" spans="1:65">
      <c r="A276" s="30"/>
      <c r="B276" s="19" t="s">
        <v>238</v>
      </c>
      <c r="C276" s="9" t="s">
        <v>238</v>
      </c>
      <c r="D276" s="144" t="s">
        <v>242</v>
      </c>
      <c r="E276" s="145" t="s">
        <v>244</v>
      </c>
      <c r="F276" s="145" t="s">
        <v>246</v>
      </c>
      <c r="G276" s="145" t="s">
        <v>255</v>
      </c>
      <c r="H276" s="145" t="s">
        <v>256</v>
      </c>
      <c r="I276" s="145" t="s">
        <v>259</v>
      </c>
      <c r="J276" s="145" t="s">
        <v>261</v>
      </c>
      <c r="K276" s="146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 t="s">
        <v>3</v>
      </c>
    </row>
    <row r="277" spans="1:65">
      <c r="A277" s="30"/>
      <c r="B277" s="19"/>
      <c r="C277" s="9"/>
      <c r="D277" s="10" t="s">
        <v>306</v>
      </c>
      <c r="E277" s="11" t="s">
        <v>304</v>
      </c>
      <c r="F277" s="11" t="s">
        <v>304</v>
      </c>
      <c r="G277" s="11" t="s">
        <v>306</v>
      </c>
      <c r="H277" s="11" t="s">
        <v>304</v>
      </c>
      <c r="I277" s="11" t="s">
        <v>304</v>
      </c>
      <c r="J277" s="11" t="s">
        <v>304</v>
      </c>
      <c r="K277" s="146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2</v>
      </c>
    </row>
    <row r="278" spans="1:65">
      <c r="A278" s="30"/>
      <c r="B278" s="19"/>
      <c r="C278" s="9"/>
      <c r="D278" s="26" t="s">
        <v>340</v>
      </c>
      <c r="E278" s="26" t="s">
        <v>117</v>
      </c>
      <c r="F278" s="26" t="s">
        <v>339</v>
      </c>
      <c r="G278" s="26" t="s">
        <v>339</v>
      </c>
      <c r="H278" s="26" t="s">
        <v>338</v>
      </c>
      <c r="I278" s="26" t="s">
        <v>339</v>
      </c>
      <c r="J278" s="26" t="s">
        <v>341</v>
      </c>
      <c r="K278" s="146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3</v>
      </c>
    </row>
    <row r="279" spans="1:65">
      <c r="A279" s="30"/>
      <c r="B279" s="18">
        <v>1</v>
      </c>
      <c r="C279" s="14">
        <v>1</v>
      </c>
      <c r="D279" s="22">
        <v>1.21</v>
      </c>
      <c r="E279" s="22">
        <v>1.0029999999999999</v>
      </c>
      <c r="F279" s="22">
        <v>0.95</v>
      </c>
      <c r="G279" s="22">
        <v>1</v>
      </c>
      <c r="H279" s="141">
        <v>1.6221000000000001</v>
      </c>
      <c r="I279" s="22">
        <v>0.92</v>
      </c>
      <c r="J279" s="22">
        <v>1.059001787498473</v>
      </c>
      <c r="K279" s="146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</v>
      </c>
    </row>
    <row r="280" spans="1:65">
      <c r="A280" s="30"/>
      <c r="B280" s="19">
        <v>1</v>
      </c>
      <c r="C280" s="9">
        <v>2</v>
      </c>
      <c r="D280" s="11">
        <v>1.19</v>
      </c>
      <c r="E280" s="11">
        <v>0.97199999999999998</v>
      </c>
      <c r="F280" s="11">
        <v>0.91</v>
      </c>
      <c r="G280" s="11">
        <v>1.1000000000000001</v>
      </c>
      <c r="H280" s="142">
        <v>1.639</v>
      </c>
      <c r="I280" s="11">
        <v>0.94</v>
      </c>
      <c r="J280" s="11">
        <v>1.0214077760680373</v>
      </c>
      <c r="K280" s="146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32</v>
      </c>
    </row>
    <row r="281" spans="1:65">
      <c r="A281" s="30"/>
      <c r="B281" s="19">
        <v>1</v>
      </c>
      <c r="C281" s="9">
        <v>3</v>
      </c>
      <c r="D281" s="11">
        <v>1.21</v>
      </c>
      <c r="E281" s="11">
        <v>1.0029999999999999</v>
      </c>
      <c r="F281" s="11">
        <v>0.94</v>
      </c>
      <c r="G281" s="11">
        <v>1</v>
      </c>
      <c r="H281" s="142">
        <v>1.6620079999999999</v>
      </c>
      <c r="I281" s="11">
        <v>0.91</v>
      </c>
      <c r="J281" s="11">
        <v>0.97980149394936522</v>
      </c>
      <c r="K281" s="146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16</v>
      </c>
    </row>
    <row r="282" spans="1:65">
      <c r="A282" s="30"/>
      <c r="B282" s="19">
        <v>1</v>
      </c>
      <c r="C282" s="9">
        <v>4</v>
      </c>
      <c r="D282" s="11">
        <v>1.2</v>
      </c>
      <c r="E282" s="11">
        <v>0.99199999999999999</v>
      </c>
      <c r="F282" s="11">
        <v>1</v>
      </c>
      <c r="G282" s="11">
        <v>1</v>
      </c>
      <c r="H282" s="142">
        <v>1.6712</v>
      </c>
      <c r="I282" s="11">
        <v>0.95</v>
      </c>
      <c r="J282" s="11">
        <v>1.0145733047684833</v>
      </c>
      <c r="K282" s="146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1.0189745689003917</v>
      </c>
    </row>
    <row r="283" spans="1:65">
      <c r="A283" s="30"/>
      <c r="B283" s="19">
        <v>1</v>
      </c>
      <c r="C283" s="9">
        <v>5</v>
      </c>
      <c r="D283" s="11">
        <v>1.2</v>
      </c>
      <c r="E283" s="11">
        <v>0.9820000000000001</v>
      </c>
      <c r="F283" s="11">
        <v>0.96</v>
      </c>
      <c r="G283" s="11">
        <v>1</v>
      </c>
      <c r="H283" s="142">
        <v>1.6127</v>
      </c>
      <c r="I283" s="11">
        <v>0.93</v>
      </c>
      <c r="J283" s="11">
        <v>1.0072690029947766</v>
      </c>
      <c r="K283" s="146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89</v>
      </c>
    </row>
    <row r="284" spans="1:65">
      <c r="A284" s="30"/>
      <c r="B284" s="19">
        <v>1</v>
      </c>
      <c r="C284" s="9">
        <v>6</v>
      </c>
      <c r="D284" s="11">
        <v>1.22</v>
      </c>
      <c r="E284" s="148">
        <v>0.89200000000000002</v>
      </c>
      <c r="F284" s="11">
        <v>0.9</v>
      </c>
      <c r="G284" s="11">
        <v>1</v>
      </c>
      <c r="H284" s="142">
        <v>1.6521999999999999</v>
      </c>
      <c r="I284" s="11">
        <v>0.96</v>
      </c>
      <c r="J284" s="11">
        <v>1.0586311151349701</v>
      </c>
      <c r="K284" s="146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20" t="s">
        <v>274</v>
      </c>
      <c r="C285" s="12"/>
      <c r="D285" s="23">
        <v>1.2049999999999998</v>
      </c>
      <c r="E285" s="23">
        <v>0.97400000000000009</v>
      </c>
      <c r="F285" s="23">
        <v>0.94333333333333336</v>
      </c>
      <c r="G285" s="23">
        <v>1.0166666666666666</v>
      </c>
      <c r="H285" s="23">
        <v>1.6432013333333335</v>
      </c>
      <c r="I285" s="23">
        <v>0.93499999999999994</v>
      </c>
      <c r="J285" s="23">
        <v>1.0234474134023508</v>
      </c>
      <c r="K285" s="146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275</v>
      </c>
      <c r="C286" s="29"/>
      <c r="D286" s="11">
        <v>1.2050000000000001</v>
      </c>
      <c r="E286" s="11">
        <v>0.9870000000000001</v>
      </c>
      <c r="F286" s="11">
        <v>0.94499999999999995</v>
      </c>
      <c r="G286" s="11">
        <v>1</v>
      </c>
      <c r="H286" s="11">
        <v>1.6456</v>
      </c>
      <c r="I286" s="11">
        <v>0.93500000000000005</v>
      </c>
      <c r="J286" s="11">
        <v>1.0179905404182603</v>
      </c>
      <c r="K286" s="146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276</v>
      </c>
      <c r="C287" s="29"/>
      <c r="D287" s="24">
        <v>1.0488088481701525E-2</v>
      </c>
      <c r="E287" s="24">
        <v>4.1947586342958962E-2</v>
      </c>
      <c r="F287" s="24">
        <v>3.6147844564602544E-2</v>
      </c>
      <c r="G287" s="24">
        <v>4.0824829046386339E-2</v>
      </c>
      <c r="H287" s="24">
        <v>2.2855375093545606E-2</v>
      </c>
      <c r="I287" s="24">
        <v>1.870828693386967E-2</v>
      </c>
      <c r="J287" s="24">
        <v>3.0827337081527292E-2</v>
      </c>
      <c r="K287" s="198"/>
      <c r="L287" s="199"/>
      <c r="M287" s="199"/>
      <c r="N287" s="199"/>
      <c r="O287" s="199"/>
      <c r="P287" s="199"/>
      <c r="Q287" s="199"/>
      <c r="R287" s="199"/>
      <c r="S287" s="199"/>
      <c r="T287" s="199"/>
      <c r="U287" s="199"/>
      <c r="V287" s="199"/>
      <c r="W287" s="199"/>
      <c r="X287" s="199"/>
      <c r="Y287" s="199"/>
      <c r="Z287" s="199"/>
      <c r="AA287" s="199"/>
      <c r="AB287" s="199"/>
      <c r="AC287" s="199"/>
      <c r="AD287" s="199"/>
      <c r="AE287" s="199"/>
      <c r="AF287" s="199"/>
      <c r="AG287" s="199"/>
      <c r="AH287" s="199"/>
      <c r="AI287" s="199"/>
      <c r="AJ287" s="199"/>
      <c r="AK287" s="199"/>
      <c r="AL287" s="199"/>
      <c r="AM287" s="199"/>
      <c r="AN287" s="199"/>
      <c r="AO287" s="199"/>
      <c r="AP287" s="199"/>
      <c r="AQ287" s="199"/>
      <c r="AR287" s="199"/>
      <c r="AS287" s="199"/>
      <c r="AT287" s="199"/>
      <c r="AU287" s="199"/>
      <c r="AV287" s="199"/>
      <c r="AW287" s="199"/>
      <c r="AX287" s="199"/>
      <c r="AY287" s="199"/>
      <c r="AZ287" s="199"/>
      <c r="BA287" s="199"/>
      <c r="BB287" s="199"/>
      <c r="BC287" s="199"/>
      <c r="BD287" s="199"/>
      <c r="BE287" s="199"/>
      <c r="BF287" s="199"/>
      <c r="BG287" s="199"/>
      <c r="BH287" s="199"/>
      <c r="BI287" s="199"/>
      <c r="BJ287" s="199"/>
      <c r="BK287" s="199"/>
      <c r="BL287" s="199"/>
      <c r="BM287" s="56"/>
    </row>
    <row r="288" spans="1:65">
      <c r="A288" s="30"/>
      <c r="B288" s="3" t="s">
        <v>86</v>
      </c>
      <c r="C288" s="29"/>
      <c r="D288" s="13">
        <v>8.7038078686319728E-3</v>
      </c>
      <c r="E288" s="13">
        <v>4.3067337107760735E-2</v>
      </c>
      <c r="F288" s="13">
        <v>3.8319269856469128E-2</v>
      </c>
      <c r="G288" s="13">
        <v>4.0155569553822629E-2</v>
      </c>
      <c r="H288" s="13">
        <v>1.3909053400767446E-2</v>
      </c>
      <c r="I288" s="13">
        <v>2.0008863030876654E-2</v>
      </c>
      <c r="J288" s="13">
        <v>3.0121075765920231E-2</v>
      </c>
      <c r="K288" s="146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277</v>
      </c>
      <c r="C289" s="29"/>
      <c r="D289" s="13">
        <v>0.18256140710199875</v>
      </c>
      <c r="E289" s="13">
        <v>-4.4137086707595752E-2</v>
      </c>
      <c r="F289" s="13">
        <v>-7.4232702047397736E-2</v>
      </c>
      <c r="G289" s="13">
        <v>-2.2649262348281018E-3</v>
      </c>
      <c r="H289" s="13">
        <v>0.61260288871248769</v>
      </c>
      <c r="I289" s="13">
        <v>-8.2410858389735275E-2</v>
      </c>
      <c r="J289" s="13">
        <v>4.3895545958383408E-3</v>
      </c>
      <c r="K289" s="146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46" t="s">
        <v>278</v>
      </c>
      <c r="C290" s="47"/>
      <c r="D290" s="45">
        <v>1.73</v>
      </c>
      <c r="E290" s="45">
        <v>0.39</v>
      </c>
      <c r="F290" s="45">
        <v>0.67</v>
      </c>
      <c r="G290" s="45">
        <v>0</v>
      </c>
      <c r="H290" s="45">
        <v>5.76</v>
      </c>
      <c r="I290" s="45">
        <v>0.75</v>
      </c>
      <c r="J290" s="45">
        <v>0.06</v>
      </c>
      <c r="K290" s="146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B291" s="31"/>
      <c r="C291" s="20"/>
      <c r="D291" s="20"/>
      <c r="E291" s="20"/>
      <c r="F291" s="20"/>
      <c r="G291" s="20"/>
      <c r="H291" s="20"/>
      <c r="I291" s="20"/>
      <c r="J291" s="20"/>
      <c r="BM291" s="55"/>
    </row>
    <row r="292" spans="1:65" ht="15">
      <c r="B292" s="8" t="s">
        <v>591</v>
      </c>
      <c r="BM292" s="28" t="s">
        <v>66</v>
      </c>
    </row>
    <row r="293" spans="1:65" ht="15">
      <c r="A293" s="25" t="s">
        <v>39</v>
      </c>
      <c r="B293" s="18" t="s">
        <v>110</v>
      </c>
      <c r="C293" s="15" t="s">
        <v>111</v>
      </c>
      <c r="D293" s="16" t="s">
        <v>237</v>
      </c>
      <c r="E293" s="17" t="s">
        <v>237</v>
      </c>
      <c r="F293" s="17" t="s">
        <v>237</v>
      </c>
      <c r="G293" s="17" t="s">
        <v>237</v>
      </c>
      <c r="H293" s="17" t="s">
        <v>237</v>
      </c>
      <c r="I293" s="17" t="s">
        <v>237</v>
      </c>
      <c r="J293" s="17" t="s">
        <v>237</v>
      </c>
      <c r="K293" s="146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1</v>
      </c>
    </row>
    <row r="294" spans="1:65">
      <c r="A294" s="30"/>
      <c r="B294" s="19" t="s">
        <v>238</v>
      </c>
      <c r="C294" s="9" t="s">
        <v>238</v>
      </c>
      <c r="D294" s="144" t="s">
        <v>242</v>
      </c>
      <c r="E294" s="145" t="s">
        <v>244</v>
      </c>
      <c r="F294" s="145" t="s">
        <v>246</v>
      </c>
      <c r="G294" s="145" t="s">
        <v>255</v>
      </c>
      <c r="H294" s="145" t="s">
        <v>256</v>
      </c>
      <c r="I294" s="145" t="s">
        <v>259</v>
      </c>
      <c r="J294" s="145" t="s">
        <v>261</v>
      </c>
      <c r="K294" s="146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 t="s">
        <v>3</v>
      </c>
    </row>
    <row r="295" spans="1:65">
      <c r="A295" s="30"/>
      <c r="B295" s="19"/>
      <c r="C295" s="9"/>
      <c r="D295" s="10" t="s">
        <v>306</v>
      </c>
      <c r="E295" s="11" t="s">
        <v>304</v>
      </c>
      <c r="F295" s="11" t="s">
        <v>304</v>
      </c>
      <c r="G295" s="11" t="s">
        <v>306</v>
      </c>
      <c r="H295" s="11" t="s">
        <v>304</v>
      </c>
      <c r="I295" s="11" t="s">
        <v>304</v>
      </c>
      <c r="J295" s="11" t="s">
        <v>304</v>
      </c>
      <c r="K295" s="146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2</v>
      </c>
    </row>
    <row r="296" spans="1:65">
      <c r="A296" s="30"/>
      <c r="B296" s="19"/>
      <c r="C296" s="9"/>
      <c r="D296" s="26" t="s">
        <v>340</v>
      </c>
      <c r="E296" s="26" t="s">
        <v>117</v>
      </c>
      <c r="F296" s="26" t="s">
        <v>339</v>
      </c>
      <c r="G296" s="26" t="s">
        <v>339</v>
      </c>
      <c r="H296" s="26" t="s">
        <v>338</v>
      </c>
      <c r="I296" s="26" t="s">
        <v>339</v>
      </c>
      <c r="J296" s="26" t="s">
        <v>341</v>
      </c>
      <c r="K296" s="146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3</v>
      </c>
    </row>
    <row r="297" spans="1:65">
      <c r="A297" s="30"/>
      <c r="B297" s="18">
        <v>1</v>
      </c>
      <c r="C297" s="14">
        <v>1</v>
      </c>
      <c r="D297" s="22">
        <v>0.56999999999999995</v>
      </c>
      <c r="E297" s="22">
        <v>0.56299999999999994</v>
      </c>
      <c r="F297" s="22">
        <v>0.53</v>
      </c>
      <c r="G297" s="141">
        <v>0.6</v>
      </c>
      <c r="H297" s="141">
        <v>0.85753999999999997</v>
      </c>
      <c r="I297" s="22">
        <v>0.47</v>
      </c>
      <c r="J297" s="22">
        <v>0.58057714541466898</v>
      </c>
      <c r="K297" s="146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</v>
      </c>
    </row>
    <row r="298" spans="1:65">
      <c r="A298" s="30"/>
      <c r="B298" s="19">
        <v>1</v>
      </c>
      <c r="C298" s="9">
        <v>2</v>
      </c>
      <c r="D298" s="11">
        <v>0.57999999999999996</v>
      </c>
      <c r="E298" s="11">
        <v>0.57699999999999996</v>
      </c>
      <c r="F298" s="11">
        <v>0.49</v>
      </c>
      <c r="G298" s="142">
        <v>0.5</v>
      </c>
      <c r="H298" s="142">
        <v>0.84371999999999991</v>
      </c>
      <c r="I298" s="11">
        <v>0.48</v>
      </c>
      <c r="J298" s="11">
        <v>0.56995906899161242</v>
      </c>
      <c r="K298" s="146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33</v>
      </c>
    </row>
    <row r="299" spans="1:65">
      <c r="A299" s="30"/>
      <c r="B299" s="19">
        <v>1</v>
      </c>
      <c r="C299" s="9">
        <v>3</v>
      </c>
      <c r="D299" s="11">
        <v>0.56000000000000005</v>
      </c>
      <c r="E299" s="11">
        <v>0.58199999999999996</v>
      </c>
      <c r="F299" s="11">
        <v>0.48</v>
      </c>
      <c r="G299" s="142">
        <v>0.6</v>
      </c>
      <c r="H299" s="142">
        <v>0.83221000000000001</v>
      </c>
      <c r="I299" s="11">
        <v>0.46</v>
      </c>
      <c r="J299" s="11">
        <v>0.55139619543495633</v>
      </c>
      <c r="K299" s="146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16</v>
      </c>
    </row>
    <row r="300" spans="1:65">
      <c r="A300" s="30"/>
      <c r="B300" s="19">
        <v>1</v>
      </c>
      <c r="C300" s="9">
        <v>4</v>
      </c>
      <c r="D300" s="11">
        <v>0.56999999999999995</v>
      </c>
      <c r="E300" s="11">
        <v>0.55600000000000005</v>
      </c>
      <c r="F300" s="11">
        <v>0.51</v>
      </c>
      <c r="G300" s="142">
        <v>0.6</v>
      </c>
      <c r="H300" s="142">
        <v>0.85400999999999994</v>
      </c>
      <c r="I300" s="11">
        <v>0.47</v>
      </c>
      <c r="J300" s="11">
        <v>0.5466462052839075</v>
      </c>
      <c r="K300" s="146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0.5335073587963064</v>
      </c>
    </row>
    <row r="301" spans="1:65">
      <c r="A301" s="30"/>
      <c r="B301" s="19">
        <v>1</v>
      </c>
      <c r="C301" s="9">
        <v>5</v>
      </c>
      <c r="D301" s="11">
        <v>0.56999999999999995</v>
      </c>
      <c r="E301" s="11">
        <v>0.58099999999999996</v>
      </c>
      <c r="F301" s="11">
        <v>0.52</v>
      </c>
      <c r="G301" s="142">
        <v>0.6</v>
      </c>
      <c r="H301" s="142">
        <v>0.84763999999999995</v>
      </c>
      <c r="I301" s="11">
        <v>0.46</v>
      </c>
      <c r="J301" s="11">
        <v>0.56245643130330414</v>
      </c>
      <c r="K301" s="146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90</v>
      </c>
    </row>
    <row r="302" spans="1:65">
      <c r="A302" s="30"/>
      <c r="B302" s="19">
        <v>1</v>
      </c>
      <c r="C302" s="9">
        <v>6</v>
      </c>
      <c r="D302" s="11">
        <v>0.55000000000000004</v>
      </c>
      <c r="E302" s="11">
        <v>0.49</v>
      </c>
      <c r="F302" s="11">
        <v>0.52</v>
      </c>
      <c r="G302" s="142">
        <v>0.6</v>
      </c>
      <c r="H302" s="142">
        <v>0.8430899999999999</v>
      </c>
      <c r="I302" s="11">
        <v>0.46</v>
      </c>
      <c r="J302" s="11">
        <v>0.59518571746074767</v>
      </c>
      <c r="K302" s="146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20" t="s">
        <v>274</v>
      </c>
      <c r="C303" s="12"/>
      <c r="D303" s="23">
        <v>0.56666666666666654</v>
      </c>
      <c r="E303" s="23">
        <v>0.5581666666666667</v>
      </c>
      <c r="F303" s="23">
        <v>0.5083333333333333</v>
      </c>
      <c r="G303" s="23">
        <v>0.58333333333333337</v>
      </c>
      <c r="H303" s="23">
        <v>0.84636833333333339</v>
      </c>
      <c r="I303" s="23">
        <v>0.46666666666666662</v>
      </c>
      <c r="J303" s="23">
        <v>0.56770346064819954</v>
      </c>
      <c r="K303" s="146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275</v>
      </c>
      <c r="C304" s="29"/>
      <c r="D304" s="11">
        <v>0.56999999999999995</v>
      </c>
      <c r="E304" s="11">
        <v>0.56999999999999995</v>
      </c>
      <c r="F304" s="11">
        <v>0.51500000000000001</v>
      </c>
      <c r="G304" s="11">
        <v>0.6</v>
      </c>
      <c r="H304" s="11">
        <v>0.84567999999999999</v>
      </c>
      <c r="I304" s="11">
        <v>0.46499999999999997</v>
      </c>
      <c r="J304" s="11">
        <v>0.56620775014745828</v>
      </c>
      <c r="K304" s="146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276</v>
      </c>
      <c r="C305" s="29"/>
      <c r="D305" s="24">
        <v>1.0327955589886403E-2</v>
      </c>
      <c r="E305" s="24">
        <v>3.4982376515420813E-2</v>
      </c>
      <c r="F305" s="24">
        <v>1.9407902170679534E-2</v>
      </c>
      <c r="G305" s="24">
        <v>4.0824829046386298E-2</v>
      </c>
      <c r="H305" s="24">
        <v>8.9781722341836651E-3</v>
      </c>
      <c r="I305" s="24">
        <v>8.1649658092772404E-3</v>
      </c>
      <c r="J305" s="24">
        <v>1.8237106059539161E-2</v>
      </c>
      <c r="K305" s="198"/>
      <c r="L305" s="199"/>
      <c r="M305" s="199"/>
      <c r="N305" s="199"/>
      <c r="O305" s="199"/>
      <c r="P305" s="199"/>
      <c r="Q305" s="199"/>
      <c r="R305" s="199"/>
      <c r="S305" s="199"/>
      <c r="T305" s="199"/>
      <c r="U305" s="199"/>
      <c r="V305" s="199"/>
      <c r="W305" s="199"/>
      <c r="X305" s="199"/>
      <c r="Y305" s="199"/>
      <c r="Z305" s="199"/>
      <c r="AA305" s="199"/>
      <c r="AB305" s="199"/>
      <c r="AC305" s="199"/>
      <c r="AD305" s="199"/>
      <c r="AE305" s="199"/>
      <c r="AF305" s="199"/>
      <c r="AG305" s="199"/>
      <c r="AH305" s="199"/>
      <c r="AI305" s="199"/>
      <c r="AJ305" s="199"/>
      <c r="AK305" s="199"/>
      <c r="AL305" s="199"/>
      <c r="AM305" s="199"/>
      <c r="AN305" s="199"/>
      <c r="AO305" s="199"/>
      <c r="AP305" s="199"/>
      <c r="AQ305" s="199"/>
      <c r="AR305" s="199"/>
      <c r="AS305" s="199"/>
      <c r="AT305" s="199"/>
      <c r="AU305" s="199"/>
      <c r="AV305" s="199"/>
      <c r="AW305" s="199"/>
      <c r="AX305" s="199"/>
      <c r="AY305" s="199"/>
      <c r="AZ305" s="199"/>
      <c r="BA305" s="199"/>
      <c r="BB305" s="199"/>
      <c r="BC305" s="199"/>
      <c r="BD305" s="199"/>
      <c r="BE305" s="199"/>
      <c r="BF305" s="199"/>
      <c r="BG305" s="199"/>
      <c r="BH305" s="199"/>
      <c r="BI305" s="199"/>
      <c r="BJ305" s="199"/>
      <c r="BK305" s="199"/>
      <c r="BL305" s="199"/>
      <c r="BM305" s="56"/>
    </row>
    <row r="306" spans="1:65">
      <c r="A306" s="30"/>
      <c r="B306" s="3" t="s">
        <v>86</v>
      </c>
      <c r="C306" s="29"/>
      <c r="D306" s="13">
        <v>1.822580398215248E-2</v>
      </c>
      <c r="E306" s="13">
        <v>6.2673711284719283E-2</v>
      </c>
      <c r="F306" s="13">
        <v>3.8179479680025316E-2</v>
      </c>
      <c r="G306" s="13">
        <v>6.9985421222376512E-2</v>
      </c>
      <c r="H306" s="13">
        <v>1.0607878249442615E-2</v>
      </c>
      <c r="I306" s="13">
        <v>1.749635530559409E-2</v>
      </c>
      <c r="J306" s="13">
        <v>3.2124352454565228E-2</v>
      </c>
      <c r="K306" s="146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277</v>
      </c>
      <c r="C307" s="29"/>
      <c r="D307" s="13">
        <v>6.2153421735688497E-2</v>
      </c>
      <c r="E307" s="13">
        <v>4.6221120409653427E-2</v>
      </c>
      <c r="F307" s="13">
        <v>-4.7185901090043947E-2</v>
      </c>
      <c r="G307" s="13">
        <v>9.3393228257326877E-2</v>
      </c>
      <c r="H307" s="13">
        <v>0.58642297876246841</v>
      </c>
      <c r="I307" s="13">
        <v>-0.12528541739413868</v>
      </c>
      <c r="J307" s="13">
        <v>6.4096776338842032E-2</v>
      </c>
      <c r="K307" s="146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46" t="s">
        <v>278</v>
      </c>
      <c r="C308" s="47"/>
      <c r="D308" s="45">
        <v>0.1</v>
      </c>
      <c r="E308" s="45">
        <v>0.1</v>
      </c>
      <c r="F308" s="45">
        <v>1.23</v>
      </c>
      <c r="G308" s="45" t="s">
        <v>279</v>
      </c>
      <c r="H308" s="45">
        <v>6.45</v>
      </c>
      <c r="I308" s="45">
        <v>2.1800000000000002</v>
      </c>
      <c r="J308" s="45">
        <v>0.12</v>
      </c>
      <c r="K308" s="146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B309" s="31"/>
      <c r="C309" s="20"/>
      <c r="D309" s="20"/>
      <c r="E309" s="20"/>
      <c r="F309" s="20"/>
      <c r="G309" s="20"/>
      <c r="H309" s="20"/>
      <c r="I309" s="20"/>
      <c r="J309" s="20"/>
      <c r="BM309" s="55"/>
    </row>
    <row r="310" spans="1:65" ht="15">
      <c r="B310" s="8" t="s">
        <v>592</v>
      </c>
      <c r="BM310" s="28" t="s">
        <v>66</v>
      </c>
    </row>
    <row r="311" spans="1:65" ht="15">
      <c r="A311" s="25" t="s">
        <v>52</v>
      </c>
      <c r="B311" s="18" t="s">
        <v>110</v>
      </c>
      <c r="C311" s="15" t="s">
        <v>111</v>
      </c>
      <c r="D311" s="16" t="s">
        <v>237</v>
      </c>
      <c r="E311" s="17" t="s">
        <v>237</v>
      </c>
      <c r="F311" s="17" t="s">
        <v>237</v>
      </c>
      <c r="G311" s="17" t="s">
        <v>237</v>
      </c>
      <c r="H311" s="17" t="s">
        <v>237</v>
      </c>
      <c r="I311" s="17" t="s">
        <v>237</v>
      </c>
      <c r="J311" s="17" t="s">
        <v>237</v>
      </c>
      <c r="K311" s="17" t="s">
        <v>237</v>
      </c>
      <c r="L311" s="17" t="s">
        <v>237</v>
      </c>
      <c r="M311" s="17" t="s">
        <v>237</v>
      </c>
      <c r="N311" s="17" t="s">
        <v>237</v>
      </c>
      <c r="O311" s="17" t="s">
        <v>237</v>
      </c>
      <c r="P311" s="17" t="s">
        <v>237</v>
      </c>
      <c r="Q311" s="17" t="s">
        <v>237</v>
      </c>
      <c r="R311" s="17" t="s">
        <v>237</v>
      </c>
      <c r="S311" s="17" t="s">
        <v>237</v>
      </c>
      <c r="T311" s="17" t="s">
        <v>237</v>
      </c>
      <c r="U311" s="17" t="s">
        <v>237</v>
      </c>
      <c r="V311" s="17" t="s">
        <v>237</v>
      </c>
      <c r="W311" s="17" t="s">
        <v>237</v>
      </c>
      <c r="X311" s="17" t="s">
        <v>237</v>
      </c>
      <c r="Y311" s="17" t="s">
        <v>237</v>
      </c>
      <c r="Z311" s="17" t="s">
        <v>237</v>
      </c>
      <c r="AA311" s="17" t="s">
        <v>237</v>
      </c>
      <c r="AB311" s="17" t="s">
        <v>237</v>
      </c>
      <c r="AC311" s="146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1</v>
      </c>
    </row>
    <row r="312" spans="1:65">
      <c r="A312" s="30"/>
      <c r="B312" s="19" t="s">
        <v>238</v>
      </c>
      <c r="C312" s="9" t="s">
        <v>238</v>
      </c>
      <c r="D312" s="144" t="s">
        <v>240</v>
      </c>
      <c r="E312" s="145" t="s">
        <v>241</v>
      </c>
      <c r="F312" s="145" t="s">
        <v>242</v>
      </c>
      <c r="G312" s="145" t="s">
        <v>243</v>
      </c>
      <c r="H312" s="145" t="s">
        <v>244</v>
      </c>
      <c r="I312" s="145" t="s">
        <v>245</v>
      </c>
      <c r="J312" s="145" t="s">
        <v>246</v>
      </c>
      <c r="K312" s="145" t="s">
        <v>247</v>
      </c>
      <c r="L312" s="145" t="s">
        <v>248</v>
      </c>
      <c r="M312" s="145" t="s">
        <v>249</v>
      </c>
      <c r="N312" s="145" t="s">
        <v>250</v>
      </c>
      <c r="O312" s="145" t="s">
        <v>251</v>
      </c>
      <c r="P312" s="145" t="s">
        <v>252</v>
      </c>
      <c r="Q312" s="145" t="s">
        <v>253</v>
      </c>
      <c r="R312" s="145" t="s">
        <v>254</v>
      </c>
      <c r="S312" s="145" t="s">
        <v>255</v>
      </c>
      <c r="T312" s="145" t="s">
        <v>256</v>
      </c>
      <c r="U312" s="145" t="s">
        <v>257</v>
      </c>
      <c r="V312" s="145" t="s">
        <v>258</v>
      </c>
      <c r="W312" s="145" t="s">
        <v>259</v>
      </c>
      <c r="X312" s="145" t="s">
        <v>260</v>
      </c>
      <c r="Y312" s="145" t="s">
        <v>261</v>
      </c>
      <c r="Z312" s="145" t="s">
        <v>262</v>
      </c>
      <c r="AA312" s="145" t="s">
        <v>267</v>
      </c>
      <c r="AB312" s="145" t="s">
        <v>268</v>
      </c>
      <c r="AC312" s="146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 t="s">
        <v>1</v>
      </c>
    </row>
    <row r="313" spans="1:65">
      <c r="A313" s="30"/>
      <c r="B313" s="19"/>
      <c r="C313" s="9"/>
      <c r="D313" s="10" t="s">
        <v>306</v>
      </c>
      <c r="E313" s="11" t="s">
        <v>304</v>
      </c>
      <c r="F313" s="11" t="s">
        <v>306</v>
      </c>
      <c r="G313" s="11" t="s">
        <v>306</v>
      </c>
      <c r="H313" s="11" t="s">
        <v>304</v>
      </c>
      <c r="I313" s="11" t="s">
        <v>337</v>
      </c>
      <c r="J313" s="11" t="s">
        <v>306</v>
      </c>
      <c r="K313" s="11" t="s">
        <v>304</v>
      </c>
      <c r="L313" s="11" t="s">
        <v>304</v>
      </c>
      <c r="M313" s="11" t="s">
        <v>304</v>
      </c>
      <c r="N313" s="11" t="s">
        <v>304</v>
      </c>
      <c r="O313" s="11" t="s">
        <v>304</v>
      </c>
      <c r="P313" s="11" t="s">
        <v>304</v>
      </c>
      <c r="Q313" s="11" t="s">
        <v>304</v>
      </c>
      <c r="R313" s="11" t="s">
        <v>306</v>
      </c>
      <c r="S313" s="11" t="s">
        <v>306</v>
      </c>
      <c r="T313" s="11" t="s">
        <v>337</v>
      </c>
      <c r="U313" s="11" t="s">
        <v>306</v>
      </c>
      <c r="V313" s="11" t="s">
        <v>304</v>
      </c>
      <c r="W313" s="11" t="s">
        <v>337</v>
      </c>
      <c r="X313" s="11" t="s">
        <v>306</v>
      </c>
      <c r="Y313" s="11" t="s">
        <v>304</v>
      </c>
      <c r="Z313" s="11" t="s">
        <v>337</v>
      </c>
      <c r="AA313" s="11" t="s">
        <v>306</v>
      </c>
      <c r="AB313" s="11" t="s">
        <v>337</v>
      </c>
      <c r="AC313" s="146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2</v>
      </c>
    </row>
    <row r="314" spans="1:65">
      <c r="A314" s="30"/>
      <c r="B314" s="19"/>
      <c r="C314" s="9"/>
      <c r="D314" s="26" t="s">
        <v>338</v>
      </c>
      <c r="E314" s="26" t="s">
        <v>339</v>
      </c>
      <c r="F314" s="26" t="s">
        <v>340</v>
      </c>
      <c r="G314" s="26" t="s">
        <v>340</v>
      </c>
      <c r="H314" s="26" t="s">
        <v>117</v>
      </c>
      <c r="I314" s="26" t="s">
        <v>338</v>
      </c>
      <c r="J314" s="26" t="s">
        <v>339</v>
      </c>
      <c r="K314" s="26" t="s">
        <v>339</v>
      </c>
      <c r="L314" s="26" t="s">
        <v>340</v>
      </c>
      <c r="M314" s="26" t="s">
        <v>339</v>
      </c>
      <c r="N314" s="26" t="s">
        <v>339</v>
      </c>
      <c r="O314" s="26" t="s">
        <v>307</v>
      </c>
      <c r="P314" s="26" t="s">
        <v>339</v>
      </c>
      <c r="Q314" s="26" t="s">
        <v>341</v>
      </c>
      <c r="R314" s="26" t="s">
        <v>338</v>
      </c>
      <c r="S314" s="26" t="s">
        <v>339</v>
      </c>
      <c r="T314" s="26" t="s">
        <v>338</v>
      </c>
      <c r="U314" s="26" t="s">
        <v>339</v>
      </c>
      <c r="V314" s="26" t="s">
        <v>339</v>
      </c>
      <c r="W314" s="26" t="s">
        <v>339</v>
      </c>
      <c r="X314" s="26" t="s">
        <v>338</v>
      </c>
      <c r="Y314" s="26" t="s">
        <v>341</v>
      </c>
      <c r="Z314" s="26" t="s">
        <v>339</v>
      </c>
      <c r="AA314" s="26" t="s">
        <v>339</v>
      </c>
      <c r="AB314" s="26" t="s">
        <v>341</v>
      </c>
      <c r="AC314" s="146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3</v>
      </c>
    </row>
    <row r="315" spans="1:65">
      <c r="A315" s="30"/>
      <c r="B315" s="18">
        <v>1</v>
      </c>
      <c r="C315" s="14">
        <v>1</v>
      </c>
      <c r="D315" s="22">
        <v>3.85</v>
      </c>
      <c r="E315" s="22">
        <v>3.9699999999999998</v>
      </c>
      <c r="F315" s="141">
        <v>4.3999999999999995</v>
      </c>
      <c r="G315" s="22">
        <v>4.036463480921471</v>
      </c>
      <c r="H315" s="22">
        <v>4.12</v>
      </c>
      <c r="I315" s="22">
        <v>3.9900000000000007</v>
      </c>
      <c r="J315" s="22">
        <v>3.84</v>
      </c>
      <c r="K315" s="141">
        <v>3.6900000000000004</v>
      </c>
      <c r="L315" s="22">
        <v>4</v>
      </c>
      <c r="M315" s="22">
        <v>4.0199999999999996</v>
      </c>
      <c r="N315" s="22">
        <v>3.8</v>
      </c>
      <c r="O315" s="22">
        <v>3.83</v>
      </c>
      <c r="P315" s="22">
        <v>3.91</v>
      </c>
      <c r="Q315" s="22">
        <v>4.0199999999999996</v>
      </c>
      <c r="R315" s="22">
        <v>4.04</v>
      </c>
      <c r="S315" s="22">
        <v>4.2699999999999996</v>
      </c>
      <c r="T315" s="22">
        <v>4.0066191557088233</v>
      </c>
      <c r="U315" s="141">
        <v>3.6214999999999997</v>
      </c>
      <c r="V315" s="22">
        <v>4</v>
      </c>
      <c r="W315" s="141">
        <v>3.56</v>
      </c>
      <c r="X315" s="22">
        <v>3.9900000000000007</v>
      </c>
      <c r="Y315" s="22">
        <v>4.0211548560714361</v>
      </c>
      <c r="Z315" s="22">
        <v>3.9452000000000003</v>
      </c>
      <c r="AA315" s="22">
        <v>4</v>
      </c>
      <c r="AB315" s="22">
        <v>4.0257874000000005</v>
      </c>
      <c r="AC315" s="146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1</v>
      </c>
    </row>
    <row r="316" spans="1:65">
      <c r="A316" s="30"/>
      <c r="B316" s="19">
        <v>1</v>
      </c>
      <c r="C316" s="9">
        <v>2</v>
      </c>
      <c r="D316" s="11">
        <v>3.8699999999999997</v>
      </c>
      <c r="E316" s="11">
        <v>3.93</v>
      </c>
      <c r="F316" s="142">
        <v>4.18</v>
      </c>
      <c r="G316" s="11">
        <v>4.0717473974876137</v>
      </c>
      <c r="H316" s="11">
        <v>4.0999999999999996</v>
      </c>
      <c r="I316" s="11">
        <v>4.04</v>
      </c>
      <c r="J316" s="11">
        <v>3.8900000000000006</v>
      </c>
      <c r="K316" s="142">
        <v>3.73</v>
      </c>
      <c r="L316" s="11">
        <v>3.9800000000000004</v>
      </c>
      <c r="M316" s="11">
        <v>3.9800000000000004</v>
      </c>
      <c r="N316" s="11">
        <v>3.83</v>
      </c>
      <c r="O316" s="11">
        <v>3.91</v>
      </c>
      <c r="P316" s="11">
        <v>3.74</v>
      </c>
      <c r="Q316" s="11">
        <v>4.03</v>
      </c>
      <c r="R316" s="11">
        <v>3.9800000000000004</v>
      </c>
      <c r="S316" s="11">
        <v>4.22</v>
      </c>
      <c r="T316" s="11">
        <v>4.0451128661165177</v>
      </c>
      <c r="U316" s="142">
        <v>3.6323000000000003</v>
      </c>
      <c r="V316" s="11">
        <v>3.9699999999999998</v>
      </c>
      <c r="W316" s="142">
        <v>3.476</v>
      </c>
      <c r="X316" s="11">
        <v>3.9900000000000007</v>
      </c>
      <c r="Y316" s="11">
        <v>4.0664786950646121</v>
      </c>
      <c r="Z316" s="11">
        <v>3.8317290000000002</v>
      </c>
      <c r="AA316" s="11">
        <v>4.12</v>
      </c>
      <c r="AB316" s="11">
        <v>3.9963403</v>
      </c>
      <c r="AC316" s="146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39</v>
      </c>
    </row>
    <row r="317" spans="1:65">
      <c r="A317" s="30"/>
      <c r="B317" s="19">
        <v>1</v>
      </c>
      <c r="C317" s="9">
        <v>3</v>
      </c>
      <c r="D317" s="11">
        <v>3.88</v>
      </c>
      <c r="E317" s="11">
        <v>4.05</v>
      </c>
      <c r="F317" s="142">
        <v>4.32</v>
      </c>
      <c r="G317" s="11">
        <v>4.0201461772639426</v>
      </c>
      <c r="H317" s="11">
        <v>4.08</v>
      </c>
      <c r="I317" s="11">
        <v>4.03</v>
      </c>
      <c r="J317" s="11">
        <v>3.7699999999999996</v>
      </c>
      <c r="K317" s="142">
        <v>3.72</v>
      </c>
      <c r="L317" s="11">
        <v>4.04</v>
      </c>
      <c r="M317" s="11">
        <v>3.91</v>
      </c>
      <c r="N317" s="11">
        <v>3.8699999999999997</v>
      </c>
      <c r="O317" s="11">
        <v>3.8599999999999994</v>
      </c>
      <c r="P317" s="11">
        <v>3.9</v>
      </c>
      <c r="Q317" s="11">
        <v>3.9900000000000007</v>
      </c>
      <c r="R317" s="11">
        <v>3.9699999999999998</v>
      </c>
      <c r="S317" s="11">
        <v>4.16</v>
      </c>
      <c r="T317" s="11">
        <v>4.0530276127759599</v>
      </c>
      <c r="U317" s="142">
        <v>3.6317000000000004</v>
      </c>
      <c r="V317" s="11">
        <v>3.91</v>
      </c>
      <c r="W317" s="142">
        <v>3.5670000000000002</v>
      </c>
      <c r="X317" s="11">
        <v>4.01</v>
      </c>
      <c r="Y317" s="11">
        <v>4.0161231758231084</v>
      </c>
      <c r="Z317" s="11">
        <v>3.8615290000000004</v>
      </c>
      <c r="AA317" s="11">
        <v>4.01</v>
      </c>
      <c r="AB317" s="11">
        <v>3.9938209000000002</v>
      </c>
      <c r="AC317" s="146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16</v>
      </c>
    </row>
    <row r="318" spans="1:65">
      <c r="A318" s="30"/>
      <c r="B318" s="19">
        <v>1</v>
      </c>
      <c r="C318" s="9">
        <v>4</v>
      </c>
      <c r="D318" s="11">
        <v>3.83</v>
      </c>
      <c r="E318" s="11">
        <v>3.93</v>
      </c>
      <c r="F318" s="142">
        <v>4.2700000000000005</v>
      </c>
      <c r="G318" s="11">
        <v>4.0716276260676008</v>
      </c>
      <c r="H318" s="11">
        <v>4.08</v>
      </c>
      <c r="I318" s="11">
        <v>3.9800000000000004</v>
      </c>
      <c r="J318" s="11">
        <v>3.91</v>
      </c>
      <c r="K318" s="148">
        <v>3.8699999999999997</v>
      </c>
      <c r="L318" s="11">
        <v>3.9699999999999998</v>
      </c>
      <c r="M318" s="11">
        <v>3.93</v>
      </c>
      <c r="N318" s="11">
        <v>3.8900000000000006</v>
      </c>
      <c r="O318" s="11">
        <v>3.8599999999999994</v>
      </c>
      <c r="P318" s="11">
        <v>3.8900000000000006</v>
      </c>
      <c r="Q318" s="11">
        <v>4.0599999999999996</v>
      </c>
      <c r="R318" s="11">
        <v>4.0199999999999996</v>
      </c>
      <c r="S318" s="11">
        <v>4.2</v>
      </c>
      <c r="T318" s="11">
        <v>4.0465334204840904</v>
      </c>
      <c r="U318" s="142">
        <v>3.7336</v>
      </c>
      <c r="V318" s="11">
        <v>3.9</v>
      </c>
      <c r="W318" s="142">
        <v>3.5459999999999998</v>
      </c>
      <c r="X318" s="11">
        <v>4.0199999999999996</v>
      </c>
      <c r="Y318" s="11">
        <v>3.994155666740387</v>
      </c>
      <c r="Z318" s="11">
        <v>3.8803510000000001</v>
      </c>
      <c r="AA318" s="11">
        <v>4.12</v>
      </c>
      <c r="AB318" s="11">
        <v>3.9526791999999999</v>
      </c>
      <c r="AC318" s="146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3.9776878351936569</v>
      </c>
    </row>
    <row r="319" spans="1:65">
      <c r="A319" s="30"/>
      <c r="B319" s="19">
        <v>1</v>
      </c>
      <c r="C319" s="9">
        <v>5</v>
      </c>
      <c r="D319" s="11">
        <v>3.94</v>
      </c>
      <c r="E319" s="11">
        <v>4.04</v>
      </c>
      <c r="F319" s="142">
        <v>4.2799999999999994</v>
      </c>
      <c r="G319" s="11">
        <v>4.0258829315743574</v>
      </c>
      <c r="H319" s="11">
        <v>4.05</v>
      </c>
      <c r="I319" s="11">
        <v>3.9800000000000004</v>
      </c>
      <c r="J319" s="11">
        <v>3.8599999999999994</v>
      </c>
      <c r="K319" s="142">
        <v>3.7800000000000002</v>
      </c>
      <c r="L319" s="11">
        <v>4.01</v>
      </c>
      <c r="M319" s="11">
        <v>3.91</v>
      </c>
      <c r="N319" s="11">
        <v>3.83</v>
      </c>
      <c r="O319" s="11">
        <v>3.83</v>
      </c>
      <c r="P319" s="11">
        <v>3.9</v>
      </c>
      <c r="Q319" s="148">
        <v>4.17</v>
      </c>
      <c r="R319" s="11">
        <v>4.0199999999999996</v>
      </c>
      <c r="S319" s="11">
        <v>4.1900000000000004</v>
      </c>
      <c r="T319" s="11">
        <v>4.0529499089540124</v>
      </c>
      <c r="U319" s="142">
        <v>3.6543000000000001</v>
      </c>
      <c r="V319" s="11">
        <v>3.8699999999999997</v>
      </c>
      <c r="W319" s="142">
        <v>3.4620000000000002</v>
      </c>
      <c r="X319" s="11">
        <v>3.9900000000000007</v>
      </c>
      <c r="Y319" s="11">
        <v>4.0149674590850832</v>
      </c>
      <c r="Z319" s="11">
        <v>3.8365330000000002</v>
      </c>
      <c r="AA319" s="11">
        <v>4.05</v>
      </c>
      <c r="AB319" s="11">
        <v>3.9589145000000001</v>
      </c>
      <c r="AC319" s="146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91</v>
      </c>
    </row>
    <row r="320" spans="1:65">
      <c r="A320" s="30"/>
      <c r="B320" s="19">
        <v>1</v>
      </c>
      <c r="C320" s="9">
        <v>6</v>
      </c>
      <c r="D320" s="11">
        <v>3.8900000000000006</v>
      </c>
      <c r="E320" s="11">
        <v>4.1100000000000003</v>
      </c>
      <c r="F320" s="142">
        <v>4.25</v>
      </c>
      <c r="G320" s="11">
        <v>3.9932950755150847</v>
      </c>
      <c r="H320" s="148">
        <v>3.65</v>
      </c>
      <c r="I320" s="11">
        <v>4.0599999999999996</v>
      </c>
      <c r="J320" s="11">
        <v>3.9900000000000007</v>
      </c>
      <c r="K320" s="142">
        <v>3.72</v>
      </c>
      <c r="L320" s="11">
        <v>4.05</v>
      </c>
      <c r="M320" s="11">
        <v>3.88</v>
      </c>
      <c r="N320" s="11">
        <v>3.7900000000000005</v>
      </c>
      <c r="O320" s="11">
        <v>3.83</v>
      </c>
      <c r="P320" s="11">
        <v>3.7599999999999993</v>
      </c>
      <c r="Q320" s="11">
        <v>4.05</v>
      </c>
      <c r="R320" s="11">
        <v>4.04</v>
      </c>
      <c r="S320" s="11">
        <v>4.2</v>
      </c>
      <c r="T320" s="11">
        <v>4.0355846106375903</v>
      </c>
      <c r="U320" s="142">
        <v>3.6778</v>
      </c>
      <c r="V320" s="11">
        <v>3.9599999999999995</v>
      </c>
      <c r="W320" s="142">
        <v>3.5179999999999998</v>
      </c>
      <c r="X320" s="11">
        <v>4</v>
      </c>
      <c r="Y320" s="11">
        <v>4.0492409181091391</v>
      </c>
      <c r="Z320" s="11">
        <v>3.9129910000000003</v>
      </c>
      <c r="AA320" s="11">
        <v>4.01</v>
      </c>
      <c r="AB320" s="11">
        <v>3.9056808999999997</v>
      </c>
      <c r="AC320" s="146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20" t="s">
        <v>274</v>
      </c>
      <c r="C321" s="12"/>
      <c r="D321" s="23">
        <v>3.8766666666666669</v>
      </c>
      <c r="E321" s="23">
        <v>4.0049999999999999</v>
      </c>
      <c r="F321" s="23">
        <v>4.2833333333333323</v>
      </c>
      <c r="G321" s="23">
        <v>4.0365271148050121</v>
      </c>
      <c r="H321" s="23">
        <v>4.0133333333333328</v>
      </c>
      <c r="I321" s="23">
        <v>4.0133333333333336</v>
      </c>
      <c r="J321" s="23">
        <v>3.8766666666666669</v>
      </c>
      <c r="K321" s="23">
        <v>3.7516666666666665</v>
      </c>
      <c r="L321" s="23">
        <v>4.0083333333333337</v>
      </c>
      <c r="M321" s="23">
        <v>3.938333333333333</v>
      </c>
      <c r="N321" s="23">
        <v>3.8349999999999995</v>
      </c>
      <c r="O321" s="23">
        <v>3.8533333333333331</v>
      </c>
      <c r="P321" s="23">
        <v>3.8499999999999996</v>
      </c>
      <c r="Q321" s="23">
        <v>4.0533333333333337</v>
      </c>
      <c r="R321" s="23">
        <v>4.0116666666666658</v>
      </c>
      <c r="S321" s="23">
        <v>4.2066666666666661</v>
      </c>
      <c r="T321" s="23">
        <v>4.0399712624461657</v>
      </c>
      <c r="U321" s="23">
        <v>3.6585333333333332</v>
      </c>
      <c r="V321" s="23">
        <v>3.9350000000000001</v>
      </c>
      <c r="W321" s="23">
        <v>3.5215000000000001</v>
      </c>
      <c r="X321" s="23">
        <v>4.0000000000000009</v>
      </c>
      <c r="Y321" s="23">
        <v>4.0270201284822935</v>
      </c>
      <c r="Z321" s="23">
        <v>3.8780555000000003</v>
      </c>
      <c r="AA321" s="23">
        <v>4.0516666666666667</v>
      </c>
      <c r="AB321" s="23">
        <v>3.9722038666666672</v>
      </c>
      <c r="AC321" s="146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275</v>
      </c>
      <c r="C322" s="29"/>
      <c r="D322" s="11">
        <v>3.875</v>
      </c>
      <c r="E322" s="11">
        <v>4.0049999999999999</v>
      </c>
      <c r="F322" s="11">
        <v>4.2750000000000004</v>
      </c>
      <c r="G322" s="11">
        <v>4.0311732062479138</v>
      </c>
      <c r="H322" s="11">
        <v>4.08</v>
      </c>
      <c r="I322" s="11">
        <v>4.0100000000000007</v>
      </c>
      <c r="J322" s="11">
        <v>3.875</v>
      </c>
      <c r="K322" s="11">
        <v>3.7250000000000001</v>
      </c>
      <c r="L322" s="11">
        <v>4.0049999999999999</v>
      </c>
      <c r="M322" s="11">
        <v>3.92</v>
      </c>
      <c r="N322" s="11">
        <v>3.83</v>
      </c>
      <c r="O322" s="11">
        <v>3.8449999999999998</v>
      </c>
      <c r="P322" s="11">
        <v>3.8950000000000005</v>
      </c>
      <c r="Q322" s="11">
        <v>4.04</v>
      </c>
      <c r="R322" s="11">
        <v>4.0199999999999996</v>
      </c>
      <c r="S322" s="11">
        <v>4.2</v>
      </c>
      <c r="T322" s="11">
        <v>4.0458231433003036</v>
      </c>
      <c r="U322" s="11">
        <v>3.6433</v>
      </c>
      <c r="V322" s="11">
        <v>3.9349999999999996</v>
      </c>
      <c r="W322" s="11">
        <v>3.532</v>
      </c>
      <c r="X322" s="11">
        <v>3.9950000000000001</v>
      </c>
      <c r="Y322" s="11">
        <v>4.0186390159472722</v>
      </c>
      <c r="Z322" s="11">
        <v>3.87094</v>
      </c>
      <c r="AA322" s="11">
        <v>4.0299999999999994</v>
      </c>
      <c r="AB322" s="11">
        <v>3.9763676999999999</v>
      </c>
      <c r="AC322" s="146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276</v>
      </c>
      <c r="C323" s="29"/>
      <c r="D323" s="24">
        <v>3.7771241264574124E-2</v>
      </c>
      <c r="E323" s="24">
        <v>7.3143694191639005E-2</v>
      </c>
      <c r="F323" s="24">
        <v>7.339391437078864E-2</v>
      </c>
      <c r="G323" s="24">
        <v>3.0734870180128025E-2</v>
      </c>
      <c r="H323" s="24">
        <v>0.17951787283350554</v>
      </c>
      <c r="I323" s="24">
        <v>3.4448028487369838E-2</v>
      </c>
      <c r="J323" s="24">
        <v>7.3665912514993839E-2</v>
      </c>
      <c r="K323" s="24">
        <v>6.4935865795926972E-2</v>
      </c>
      <c r="L323" s="24">
        <v>3.1885210782848263E-2</v>
      </c>
      <c r="M323" s="24">
        <v>5.1929439306299646E-2</v>
      </c>
      <c r="N323" s="24">
        <v>3.8858718455450914E-2</v>
      </c>
      <c r="O323" s="24">
        <v>3.1411250638372627E-2</v>
      </c>
      <c r="P323" s="24">
        <v>7.7974354758471864E-2</v>
      </c>
      <c r="Q323" s="24">
        <v>6.218252702059196E-2</v>
      </c>
      <c r="R323" s="24">
        <v>2.994439290863422E-2</v>
      </c>
      <c r="S323" s="24">
        <v>3.6696957185394112E-2</v>
      </c>
      <c r="T323" s="24">
        <v>1.755002731300662E-2</v>
      </c>
      <c r="U323" s="24">
        <v>4.1961442618988494E-2</v>
      </c>
      <c r="V323" s="24">
        <v>4.9295030175464952E-2</v>
      </c>
      <c r="W323" s="24">
        <v>4.4216512752590496E-2</v>
      </c>
      <c r="X323" s="24">
        <v>1.2649110640673037E-2</v>
      </c>
      <c r="Y323" s="24">
        <v>2.6188648881779186E-2</v>
      </c>
      <c r="Z323" s="24">
        <v>4.4446665052622368E-2</v>
      </c>
      <c r="AA323" s="24">
        <v>5.564770136013418E-2</v>
      </c>
      <c r="AB323" s="24">
        <v>4.2199961037075455E-2</v>
      </c>
      <c r="AC323" s="198"/>
      <c r="AD323" s="199"/>
      <c r="AE323" s="199"/>
      <c r="AF323" s="199"/>
      <c r="AG323" s="199"/>
      <c r="AH323" s="199"/>
      <c r="AI323" s="199"/>
      <c r="AJ323" s="199"/>
      <c r="AK323" s="199"/>
      <c r="AL323" s="199"/>
      <c r="AM323" s="199"/>
      <c r="AN323" s="199"/>
      <c r="AO323" s="199"/>
      <c r="AP323" s="199"/>
      <c r="AQ323" s="199"/>
      <c r="AR323" s="199"/>
      <c r="AS323" s="199"/>
      <c r="AT323" s="199"/>
      <c r="AU323" s="199"/>
      <c r="AV323" s="199"/>
      <c r="AW323" s="199"/>
      <c r="AX323" s="199"/>
      <c r="AY323" s="199"/>
      <c r="AZ323" s="199"/>
      <c r="BA323" s="199"/>
      <c r="BB323" s="199"/>
      <c r="BC323" s="199"/>
      <c r="BD323" s="199"/>
      <c r="BE323" s="199"/>
      <c r="BF323" s="199"/>
      <c r="BG323" s="199"/>
      <c r="BH323" s="199"/>
      <c r="BI323" s="199"/>
      <c r="BJ323" s="199"/>
      <c r="BK323" s="199"/>
      <c r="BL323" s="199"/>
      <c r="BM323" s="56"/>
    </row>
    <row r="324" spans="1:65">
      <c r="A324" s="30"/>
      <c r="B324" s="3" t="s">
        <v>86</v>
      </c>
      <c r="C324" s="29"/>
      <c r="D324" s="13">
        <v>9.7432264654963331E-3</v>
      </c>
      <c r="E324" s="13">
        <v>1.8263094679560301E-2</v>
      </c>
      <c r="F324" s="13">
        <v>1.7134766000962334E-2</v>
      </c>
      <c r="G324" s="13">
        <v>7.6141864791146579E-3</v>
      </c>
      <c r="H324" s="13">
        <v>4.4730366985092751E-2</v>
      </c>
      <c r="I324" s="13">
        <v>8.5833958025007887E-3</v>
      </c>
      <c r="J324" s="13">
        <v>1.9002384999568488E-2</v>
      </c>
      <c r="K324" s="13">
        <v>1.7308538195271516E-2</v>
      </c>
      <c r="L324" s="13">
        <v>7.9547303408353254E-3</v>
      </c>
      <c r="M324" s="13">
        <v>1.3185638418865759E-2</v>
      </c>
      <c r="N324" s="13">
        <v>1.013265148773166E-2</v>
      </c>
      <c r="O324" s="13">
        <v>8.1517086431762871E-3</v>
      </c>
      <c r="P324" s="13">
        <v>2.0253079158044644E-2</v>
      </c>
      <c r="Q324" s="13">
        <v>1.5341083968896042E-2</v>
      </c>
      <c r="R324" s="13">
        <v>7.4643272726134342E-3</v>
      </c>
      <c r="S324" s="13">
        <v>8.723523895101613E-3</v>
      </c>
      <c r="T324" s="13">
        <v>4.3440970672598894E-3</v>
      </c>
      <c r="U324" s="13">
        <v>1.1469471177609013E-2</v>
      </c>
      <c r="V324" s="13">
        <v>1.2527326601134677E-2</v>
      </c>
      <c r="W324" s="13">
        <v>1.2556158668916795E-2</v>
      </c>
      <c r="X324" s="13">
        <v>3.1622776601682584E-3</v>
      </c>
      <c r="Y324" s="13">
        <v>6.5032326748386991E-3</v>
      </c>
      <c r="Z324" s="13">
        <v>1.1461069871904197E-2</v>
      </c>
      <c r="AA324" s="13">
        <v>1.3734521109041756E-2</v>
      </c>
      <c r="AB324" s="13">
        <v>1.0623815507356667E-2</v>
      </c>
      <c r="AC324" s="146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277</v>
      </c>
      <c r="C325" s="29"/>
      <c r="D325" s="13">
        <v>-2.5396957406556231E-2</v>
      </c>
      <c r="E325" s="13">
        <v>6.8663419398302672E-3</v>
      </c>
      <c r="F325" s="13">
        <v>7.6839991171603561E-2</v>
      </c>
      <c r="G325" s="13">
        <v>1.4792332140988851E-2</v>
      </c>
      <c r="H325" s="13">
        <v>8.961361377907151E-3</v>
      </c>
      <c r="I325" s="13">
        <v>8.9613613779073731E-3</v>
      </c>
      <c r="J325" s="13">
        <v>-2.5396957406556231E-2</v>
      </c>
      <c r="K325" s="13">
        <v>-5.6822248977712042E-2</v>
      </c>
      <c r="L325" s="13">
        <v>7.7043497150612872E-3</v>
      </c>
      <c r="M325" s="13">
        <v>-9.8938135647861358E-3</v>
      </c>
      <c r="N325" s="13">
        <v>-3.5872054596941649E-2</v>
      </c>
      <c r="O325" s="13">
        <v>-3.1263011833172039E-2</v>
      </c>
      <c r="P325" s="13">
        <v>-3.2101019608402837E-2</v>
      </c>
      <c r="Q325" s="13">
        <v>1.9017454680677393E-2</v>
      </c>
      <c r="R325" s="13">
        <v>8.5423574902918631E-3</v>
      </c>
      <c r="S325" s="13">
        <v>5.7565812341294764E-2</v>
      </c>
      <c r="T325" s="13">
        <v>1.5658198891687736E-2</v>
      </c>
      <c r="U325" s="13">
        <v>-8.0236186217661154E-2</v>
      </c>
      <c r="V325" s="13">
        <v>-1.0731821340016823E-2</v>
      </c>
      <c r="W325" s="13">
        <v>-0.11468668585740005</v>
      </c>
      <c r="X325" s="13">
        <v>5.6093302769844033E-3</v>
      </c>
      <c r="Y325" s="13">
        <v>1.2402253603753355E-2</v>
      </c>
      <c r="Z325" s="13">
        <v>-2.5047801467006248E-2</v>
      </c>
      <c r="AA325" s="13">
        <v>1.8598450793061883E-2</v>
      </c>
      <c r="AB325" s="13">
        <v>-1.3786824794215224E-3</v>
      </c>
      <c r="AC325" s="146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46" t="s">
        <v>278</v>
      </c>
      <c r="C326" s="47"/>
      <c r="D326" s="45">
        <v>1.35</v>
      </c>
      <c r="E326" s="45">
        <v>0.05</v>
      </c>
      <c r="F326" s="45">
        <v>3.1</v>
      </c>
      <c r="G326" s="45">
        <v>0.4</v>
      </c>
      <c r="H326" s="45">
        <v>0.15</v>
      </c>
      <c r="I326" s="45">
        <v>0.15</v>
      </c>
      <c r="J326" s="45">
        <v>1.35</v>
      </c>
      <c r="K326" s="45">
        <v>2.72</v>
      </c>
      <c r="L326" s="45">
        <v>0.09</v>
      </c>
      <c r="M326" s="45">
        <v>0.67</v>
      </c>
      <c r="N326" s="45">
        <v>1.8</v>
      </c>
      <c r="O326" s="45">
        <v>1.6</v>
      </c>
      <c r="P326" s="45">
        <v>1.64</v>
      </c>
      <c r="Q326" s="45">
        <v>0.57999999999999996</v>
      </c>
      <c r="R326" s="45">
        <v>0.13</v>
      </c>
      <c r="S326" s="45">
        <v>2.2599999999999998</v>
      </c>
      <c r="T326" s="45">
        <v>0.44</v>
      </c>
      <c r="U326" s="45">
        <v>3.73</v>
      </c>
      <c r="V326" s="45">
        <v>0.71</v>
      </c>
      <c r="W326" s="45">
        <v>5.23</v>
      </c>
      <c r="X326" s="45">
        <v>0</v>
      </c>
      <c r="Y326" s="45">
        <v>0.3</v>
      </c>
      <c r="Z326" s="45">
        <v>1.33</v>
      </c>
      <c r="AA326" s="45">
        <v>0.56000000000000005</v>
      </c>
      <c r="AB326" s="45">
        <v>0.3</v>
      </c>
      <c r="AC326" s="146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B327" s="31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BM327" s="55"/>
    </row>
    <row r="328" spans="1:65" ht="15">
      <c r="B328" s="8" t="s">
        <v>593</v>
      </c>
      <c r="BM328" s="28" t="s">
        <v>66</v>
      </c>
    </row>
    <row r="329" spans="1:65" ht="15">
      <c r="A329" s="25" t="s">
        <v>42</v>
      </c>
      <c r="B329" s="18" t="s">
        <v>110</v>
      </c>
      <c r="C329" s="15" t="s">
        <v>111</v>
      </c>
      <c r="D329" s="16" t="s">
        <v>237</v>
      </c>
      <c r="E329" s="17" t="s">
        <v>237</v>
      </c>
      <c r="F329" s="17" t="s">
        <v>237</v>
      </c>
      <c r="G329" s="17" t="s">
        <v>237</v>
      </c>
      <c r="H329" s="17" t="s">
        <v>237</v>
      </c>
      <c r="I329" s="17" t="s">
        <v>237</v>
      </c>
      <c r="J329" s="17" t="s">
        <v>237</v>
      </c>
      <c r="K329" s="17" t="s">
        <v>237</v>
      </c>
      <c r="L329" s="17" t="s">
        <v>237</v>
      </c>
      <c r="M329" s="17" t="s">
        <v>237</v>
      </c>
      <c r="N329" s="17" t="s">
        <v>237</v>
      </c>
      <c r="O329" s="17" t="s">
        <v>237</v>
      </c>
      <c r="P329" s="17" t="s">
        <v>237</v>
      </c>
      <c r="Q329" s="17" t="s">
        <v>237</v>
      </c>
      <c r="R329" s="17" t="s">
        <v>237</v>
      </c>
      <c r="S329" s="17" t="s">
        <v>237</v>
      </c>
      <c r="T329" s="17" t="s">
        <v>237</v>
      </c>
      <c r="U329" s="17" t="s">
        <v>237</v>
      </c>
      <c r="V329" s="17" t="s">
        <v>237</v>
      </c>
      <c r="W329" s="17" t="s">
        <v>237</v>
      </c>
      <c r="X329" s="17" t="s">
        <v>237</v>
      </c>
      <c r="Y329" s="17" t="s">
        <v>237</v>
      </c>
      <c r="Z329" s="17" t="s">
        <v>237</v>
      </c>
      <c r="AA329" s="146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1</v>
      </c>
    </row>
    <row r="330" spans="1:65">
      <c r="A330" s="30"/>
      <c r="B330" s="19" t="s">
        <v>238</v>
      </c>
      <c r="C330" s="9" t="s">
        <v>238</v>
      </c>
      <c r="D330" s="144" t="s">
        <v>240</v>
      </c>
      <c r="E330" s="145" t="s">
        <v>241</v>
      </c>
      <c r="F330" s="145" t="s">
        <v>242</v>
      </c>
      <c r="G330" s="145" t="s">
        <v>243</v>
      </c>
      <c r="H330" s="145" t="s">
        <v>244</v>
      </c>
      <c r="I330" s="145" t="s">
        <v>245</v>
      </c>
      <c r="J330" s="145" t="s">
        <v>246</v>
      </c>
      <c r="K330" s="145" t="s">
        <v>247</v>
      </c>
      <c r="L330" s="145" t="s">
        <v>248</v>
      </c>
      <c r="M330" s="145" t="s">
        <v>249</v>
      </c>
      <c r="N330" s="145" t="s">
        <v>250</v>
      </c>
      <c r="O330" s="145" t="s">
        <v>251</v>
      </c>
      <c r="P330" s="145" t="s">
        <v>252</v>
      </c>
      <c r="Q330" s="145" t="s">
        <v>253</v>
      </c>
      <c r="R330" s="145" t="s">
        <v>254</v>
      </c>
      <c r="S330" s="145" t="s">
        <v>255</v>
      </c>
      <c r="T330" s="145" t="s">
        <v>256</v>
      </c>
      <c r="U330" s="145" t="s">
        <v>258</v>
      </c>
      <c r="V330" s="145" t="s">
        <v>259</v>
      </c>
      <c r="W330" s="145" t="s">
        <v>260</v>
      </c>
      <c r="X330" s="145" t="s">
        <v>261</v>
      </c>
      <c r="Y330" s="145" t="s">
        <v>262</v>
      </c>
      <c r="Z330" s="145" t="s">
        <v>267</v>
      </c>
      <c r="AA330" s="146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 t="s">
        <v>3</v>
      </c>
    </row>
    <row r="331" spans="1:65">
      <c r="A331" s="30"/>
      <c r="B331" s="19"/>
      <c r="C331" s="9"/>
      <c r="D331" s="10" t="s">
        <v>306</v>
      </c>
      <c r="E331" s="11" t="s">
        <v>304</v>
      </c>
      <c r="F331" s="11" t="s">
        <v>306</v>
      </c>
      <c r="G331" s="11" t="s">
        <v>306</v>
      </c>
      <c r="H331" s="11" t="s">
        <v>304</v>
      </c>
      <c r="I331" s="11" t="s">
        <v>304</v>
      </c>
      <c r="J331" s="11" t="s">
        <v>304</v>
      </c>
      <c r="K331" s="11" t="s">
        <v>304</v>
      </c>
      <c r="L331" s="11" t="s">
        <v>304</v>
      </c>
      <c r="M331" s="11" t="s">
        <v>304</v>
      </c>
      <c r="N331" s="11" t="s">
        <v>304</v>
      </c>
      <c r="O331" s="11" t="s">
        <v>304</v>
      </c>
      <c r="P331" s="11" t="s">
        <v>304</v>
      </c>
      <c r="Q331" s="11" t="s">
        <v>304</v>
      </c>
      <c r="R331" s="11" t="s">
        <v>306</v>
      </c>
      <c r="S331" s="11" t="s">
        <v>306</v>
      </c>
      <c r="T331" s="11" t="s">
        <v>304</v>
      </c>
      <c r="U331" s="11" t="s">
        <v>304</v>
      </c>
      <c r="V331" s="11" t="s">
        <v>304</v>
      </c>
      <c r="W331" s="11" t="s">
        <v>306</v>
      </c>
      <c r="X331" s="11" t="s">
        <v>304</v>
      </c>
      <c r="Y331" s="11" t="s">
        <v>337</v>
      </c>
      <c r="Z331" s="11" t="s">
        <v>306</v>
      </c>
      <c r="AA331" s="146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</v>
      </c>
    </row>
    <row r="332" spans="1:65">
      <c r="A332" s="30"/>
      <c r="B332" s="19"/>
      <c r="C332" s="9"/>
      <c r="D332" s="26" t="s">
        <v>338</v>
      </c>
      <c r="E332" s="26" t="s">
        <v>339</v>
      </c>
      <c r="F332" s="26" t="s">
        <v>340</v>
      </c>
      <c r="G332" s="26" t="s">
        <v>340</v>
      </c>
      <c r="H332" s="26" t="s">
        <v>117</v>
      </c>
      <c r="I332" s="26" t="s">
        <v>338</v>
      </c>
      <c r="J332" s="26" t="s">
        <v>339</v>
      </c>
      <c r="K332" s="26" t="s">
        <v>339</v>
      </c>
      <c r="L332" s="26" t="s">
        <v>340</v>
      </c>
      <c r="M332" s="26" t="s">
        <v>339</v>
      </c>
      <c r="N332" s="26" t="s">
        <v>339</v>
      </c>
      <c r="O332" s="26" t="s">
        <v>307</v>
      </c>
      <c r="P332" s="26" t="s">
        <v>339</v>
      </c>
      <c r="Q332" s="26" t="s">
        <v>341</v>
      </c>
      <c r="R332" s="26" t="s">
        <v>338</v>
      </c>
      <c r="S332" s="26" t="s">
        <v>339</v>
      </c>
      <c r="T332" s="26" t="s">
        <v>338</v>
      </c>
      <c r="U332" s="26" t="s">
        <v>339</v>
      </c>
      <c r="V332" s="26" t="s">
        <v>339</v>
      </c>
      <c r="W332" s="26" t="s">
        <v>338</v>
      </c>
      <c r="X332" s="26" t="s">
        <v>341</v>
      </c>
      <c r="Y332" s="26" t="s">
        <v>339</v>
      </c>
      <c r="Z332" s="26" t="s">
        <v>339</v>
      </c>
      <c r="AA332" s="146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</v>
      </c>
    </row>
    <row r="333" spans="1:65">
      <c r="A333" s="30"/>
      <c r="B333" s="18">
        <v>1</v>
      </c>
      <c r="C333" s="14">
        <v>1</v>
      </c>
      <c r="D333" s="22">
        <v>9</v>
      </c>
      <c r="E333" s="22">
        <v>9.7100000000000009</v>
      </c>
      <c r="F333" s="22">
        <v>9.81</v>
      </c>
      <c r="G333" s="22">
        <v>8.474174513852093</v>
      </c>
      <c r="H333" s="22">
        <v>9.39</v>
      </c>
      <c r="I333" s="22">
        <v>9.5</v>
      </c>
      <c r="J333" s="22">
        <v>9.84</v>
      </c>
      <c r="K333" s="22">
        <v>9.66</v>
      </c>
      <c r="L333" s="22">
        <v>9.27</v>
      </c>
      <c r="M333" s="22">
        <v>8.6</v>
      </c>
      <c r="N333" s="22">
        <v>9.6199999999999992</v>
      </c>
      <c r="O333" s="22">
        <v>8.5</v>
      </c>
      <c r="P333" s="22">
        <v>10.1</v>
      </c>
      <c r="Q333" s="22">
        <v>10.52</v>
      </c>
      <c r="R333" s="22">
        <v>8.9</v>
      </c>
      <c r="S333" s="22">
        <v>9.18</v>
      </c>
      <c r="T333" s="22">
        <v>8.8116000000000003</v>
      </c>
      <c r="U333" s="22">
        <v>9.32</v>
      </c>
      <c r="V333" s="141">
        <v>7.05</v>
      </c>
      <c r="W333" s="141">
        <v>11</v>
      </c>
      <c r="X333" s="22">
        <v>9.3288174818495921</v>
      </c>
      <c r="Y333" s="22">
        <v>8.9720424923132001</v>
      </c>
      <c r="Z333" s="22">
        <v>9.7200000000000006</v>
      </c>
      <c r="AA333" s="146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</v>
      </c>
    </row>
    <row r="334" spans="1:65">
      <c r="A334" s="30"/>
      <c r="B334" s="19">
        <v>1</v>
      </c>
      <c r="C334" s="9">
        <v>2</v>
      </c>
      <c r="D334" s="11">
        <v>8.9</v>
      </c>
      <c r="E334" s="11">
        <v>9.6300000000000008</v>
      </c>
      <c r="F334" s="11">
        <v>9.6199999999999992</v>
      </c>
      <c r="G334" s="11">
        <v>8.5621220739117003</v>
      </c>
      <c r="H334" s="11">
        <v>9.3699999999999992</v>
      </c>
      <c r="I334" s="11">
        <v>9.6</v>
      </c>
      <c r="J334" s="11">
        <v>9.82</v>
      </c>
      <c r="K334" s="11">
        <v>9.07</v>
      </c>
      <c r="L334" s="11">
        <v>9.15</v>
      </c>
      <c r="M334" s="11">
        <v>8.68</v>
      </c>
      <c r="N334" s="11">
        <v>9.86</v>
      </c>
      <c r="O334" s="11">
        <v>8.6999999999999993</v>
      </c>
      <c r="P334" s="11">
        <v>10</v>
      </c>
      <c r="Q334" s="11">
        <v>10.52</v>
      </c>
      <c r="R334" s="11">
        <v>9.1999999999999993</v>
      </c>
      <c r="S334" s="11">
        <v>9.36</v>
      </c>
      <c r="T334" s="11">
        <v>8.7780000000000005</v>
      </c>
      <c r="U334" s="11">
        <v>9.41</v>
      </c>
      <c r="V334" s="142">
        <v>7.16</v>
      </c>
      <c r="W334" s="142">
        <v>10</v>
      </c>
      <c r="X334" s="11">
        <v>9.568320263449424</v>
      </c>
      <c r="Y334" s="11">
        <v>8.9522896914858698</v>
      </c>
      <c r="Z334" s="11">
        <v>10.02</v>
      </c>
      <c r="AA334" s="146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34</v>
      </c>
    </row>
    <row r="335" spans="1:65">
      <c r="A335" s="30"/>
      <c r="B335" s="19">
        <v>1</v>
      </c>
      <c r="C335" s="9">
        <v>3</v>
      </c>
      <c r="D335" s="11">
        <v>8.8000000000000007</v>
      </c>
      <c r="E335" s="11">
        <v>9.7100000000000009</v>
      </c>
      <c r="F335" s="11">
        <v>10</v>
      </c>
      <c r="G335" s="11">
        <v>9.0667105887591024</v>
      </c>
      <c r="H335" s="11">
        <v>9.34</v>
      </c>
      <c r="I335" s="11">
        <v>9.8000000000000007</v>
      </c>
      <c r="J335" s="11">
        <v>9.85</v>
      </c>
      <c r="K335" s="11">
        <v>8.7100000000000009</v>
      </c>
      <c r="L335" s="11">
        <v>9.43</v>
      </c>
      <c r="M335" s="11">
        <v>8.57</v>
      </c>
      <c r="N335" s="11">
        <v>9.81</v>
      </c>
      <c r="O335" s="11">
        <v>8.6</v>
      </c>
      <c r="P335" s="11">
        <v>10.3</v>
      </c>
      <c r="Q335" s="11">
        <v>10.71</v>
      </c>
      <c r="R335" s="11">
        <v>9.1999999999999993</v>
      </c>
      <c r="S335" s="11">
        <v>9.58</v>
      </c>
      <c r="T335" s="11">
        <v>8.7514000000000003</v>
      </c>
      <c r="U335" s="11">
        <v>9.09</v>
      </c>
      <c r="V335" s="142">
        <v>7.09</v>
      </c>
      <c r="W335" s="142">
        <v>11</v>
      </c>
      <c r="X335" s="11">
        <v>9.659431746489723</v>
      </c>
      <c r="Y335" s="11">
        <v>9.0343803590705498</v>
      </c>
      <c r="Z335" s="11">
        <v>9.59</v>
      </c>
      <c r="AA335" s="146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16</v>
      </c>
    </row>
    <row r="336" spans="1:65">
      <c r="A336" s="30"/>
      <c r="B336" s="19">
        <v>1</v>
      </c>
      <c r="C336" s="9">
        <v>4</v>
      </c>
      <c r="D336" s="11">
        <v>8.8000000000000007</v>
      </c>
      <c r="E336" s="11">
        <v>9.8699999999999992</v>
      </c>
      <c r="F336" s="11">
        <v>9.74</v>
      </c>
      <c r="G336" s="11">
        <v>8.4152754233981693</v>
      </c>
      <c r="H336" s="11">
        <v>9.41</v>
      </c>
      <c r="I336" s="11">
        <v>9.9</v>
      </c>
      <c r="J336" s="11">
        <v>9.56</v>
      </c>
      <c r="K336" s="11">
        <v>8.8800000000000008</v>
      </c>
      <c r="L336" s="11">
        <v>9.19</v>
      </c>
      <c r="M336" s="11">
        <v>8.64</v>
      </c>
      <c r="N336" s="11">
        <v>9.91</v>
      </c>
      <c r="O336" s="11">
        <v>8.6</v>
      </c>
      <c r="P336" s="11">
        <v>10</v>
      </c>
      <c r="Q336" s="11">
        <v>11.09</v>
      </c>
      <c r="R336" s="11">
        <v>9.1999999999999993</v>
      </c>
      <c r="S336" s="11">
        <v>9.24</v>
      </c>
      <c r="T336" s="11">
        <v>8.7767999999999997</v>
      </c>
      <c r="U336" s="11">
        <v>9.3699999999999992</v>
      </c>
      <c r="V336" s="142">
        <v>7.41</v>
      </c>
      <c r="W336" s="142">
        <v>11</v>
      </c>
      <c r="X336" s="11">
        <v>9.5760114503907126</v>
      </c>
      <c r="Y336" s="11">
        <v>9.1850056355687109</v>
      </c>
      <c r="Z336" s="11">
        <v>10.02</v>
      </c>
      <c r="AA336" s="146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9.4015665474885743</v>
      </c>
    </row>
    <row r="337" spans="1:65">
      <c r="A337" s="30"/>
      <c r="B337" s="19">
        <v>1</v>
      </c>
      <c r="C337" s="9">
        <v>5</v>
      </c>
      <c r="D337" s="11">
        <v>9</v>
      </c>
      <c r="E337" s="11">
        <v>9.86</v>
      </c>
      <c r="F337" s="11">
        <v>10</v>
      </c>
      <c r="G337" s="11">
        <v>8.8145797385932649</v>
      </c>
      <c r="H337" s="11">
        <v>9.01</v>
      </c>
      <c r="I337" s="11">
        <v>9.8000000000000007</v>
      </c>
      <c r="J337" s="11">
        <v>9.59</v>
      </c>
      <c r="K337" s="11">
        <v>9</v>
      </c>
      <c r="L337" s="11">
        <v>9.34</v>
      </c>
      <c r="M337" s="11">
        <v>8.64</v>
      </c>
      <c r="N337" s="11">
        <v>9.8000000000000007</v>
      </c>
      <c r="O337" s="11">
        <v>8.5</v>
      </c>
      <c r="P337" s="11">
        <v>10.4</v>
      </c>
      <c r="Q337" s="11">
        <v>11.1</v>
      </c>
      <c r="R337" s="11">
        <v>9.3000000000000007</v>
      </c>
      <c r="S337" s="11">
        <v>9.44</v>
      </c>
      <c r="T337" s="11">
        <v>8.7929999999999993</v>
      </c>
      <c r="U337" s="11">
        <v>8.9700000000000006</v>
      </c>
      <c r="V337" s="142">
        <v>7.11</v>
      </c>
      <c r="W337" s="142">
        <v>10</v>
      </c>
      <c r="X337" s="11">
        <v>9.8117914311814367</v>
      </c>
      <c r="Y337" s="11">
        <v>9.0821000000000005</v>
      </c>
      <c r="Z337" s="11">
        <v>10.27</v>
      </c>
      <c r="AA337" s="146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92</v>
      </c>
    </row>
    <row r="338" spans="1:65">
      <c r="A338" s="30"/>
      <c r="B338" s="19">
        <v>1</v>
      </c>
      <c r="C338" s="9">
        <v>6</v>
      </c>
      <c r="D338" s="11">
        <v>9.3000000000000007</v>
      </c>
      <c r="E338" s="11">
        <v>10</v>
      </c>
      <c r="F338" s="11">
        <v>10.1</v>
      </c>
      <c r="G338" s="11">
        <v>9.0511800021146698</v>
      </c>
      <c r="H338" s="148">
        <v>8.35</v>
      </c>
      <c r="I338" s="11">
        <v>9.8000000000000007</v>
      </c>
      <c r="J338" s="11">
        <v>9.7899999999999991</v>
      </c>
      <c r="K338" s="11">
        <v>9.17</v>
      </c>
      <c r="L338" s="11">
        <v>9.51</v>
      </c>
      <c r="M338" s="11">
        <v>8.43</v>
      </c>
      <c r="N338" s="11">
        <v>9.76</v>
      </c>
      <c r="O338" s="11">
        <v>8.5</v>
      </c>
      <c r="P338" s="11">
        <v>9.6</v>
      </c>
      <c r="Q338" s="148">
        <v>11.2</v>
      </c>
      <c r="R338" s="11">
        <v>9.3000000000000007</v>
      </c>
      <c r="S338" s="11">
        <v>9.24</v>
      </c>
      <c r="T338" s="11">
        <v>8.8092000000000006</v>
      </c>
      <c r="U338" s="11">
        <v>9.1199999999999992</v>
      </c>
      <c r="V338" s="142">
        <v>7.37</v>
      </c>
      <c r="W338" s="142">
        <v>10</v>
      </c>
      <c r="X338" s="11">
        <v>9.6997520911321011</v>
      </c>
      <c r="Y338" s="11">
        <v>8.9214000000000002</v>
      </c>
      <c r="Z338" s="11">
        <v>9.91</v>
      </c>
      <c r="AA338" s="146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30"/>
      <c r="B339" s="20" t="s">
        <v>274</v>
      </c>
      <c r="C339" s="12"/>
      <c r="D339" s="23">
        <v>8.9666666666666668</v>
      </c>
      <c r="E339" s="23">
        <v>9.7966666666666669</v>
      </c>
      <c r="F339" s="23">
        <v>9.8783333333333339</v>
      </c>
      <c r="G339" s="23">
        <v>8.7306737234381675</v>
      </c>
      <c r="H339" s="23">
        <v>9.1449999999999996</v>
      </c>
      <c r="I339" s="23">
        <v>9.7333333333333343</v>
      </c>
      <c r="J339" s="23">
        <v>9.7416666666666654</v>
      </c>
      <c r="K339" s="23">
        <v>9.081666666666667</v>
      </c>
      <c r="L339" s="23">
        <v>9.3149999999999995</v>
      </c>
      <c r="M339" s="23">
        <v>8.5933333333333337</v>
      </c>
      <c r="N339" s="23">
        <v>9.793333333333333</v>
      </c>
      <c r="O339" s="23">
        <v>8.5666666666666664</v>
      </c>
      <c r="P339" s="23">
        <v>10.066666666666668</v>
      </c>
      <c r="Q339" s="23">
        <v>10.856666666666667</v>
      </c>
      <c r="R339" s="23">
        <v>9.1833333333333318</v>
      </c>
      <c r="S339" s="23">
        <v>9.34</v>
      </c>
      <c r="T339" s="23">
        <v>8.7866666666666671</v>
      </c>
      <c r="U339" s="23">
        <v>9.2133333333333329</v>
      </c>
      <c r="V339" s="23">
        <v>7.1983333333333333</v>
      </c>
      <c r="W339" s="23">
        <v>10.5</v>
      </c>
      <c r="X339" s="23">
        <v>9.6073540774154988</v>
      </c>
      <c r="Y339" s="23">
        <v>9.0245363630730555</v>
      </c>
      <c r="Z339" s="23">
        <v>9.9216666666666669</v>
      </c>
      <c r="AA339" s="146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3" t="s">
        <v>275</v>
      </c>
      <c r="C340" s="29"/>
      <c r="D340" s="11">
        <v>8.9499999999999993</v>
      </c>
      <c r="E340" s="11">
        <v>9.7850000000000001</v>
      </c>
      <c r="F340" s="11">
        <v>9.9050000000000011</v>
      </c>
      <c r="G340" s="11">
        <v>8.6883509062524826</v>
      </c>
      <c r="H340" s="11">
        <v>9.3550000000000004</v>
      </c>
      <c r="I340" s="11">
        <v>9.8000000000000007</v>
      </c>
      <c r="J340" s="11">
        <v>9.8049999999999997</v>
      </c>
      <c r="K340" s="11">
        <v>9.0350000000000001</v>
      </c>
      <c r="L340" s="11">
        <v>9.3049999999999997</v>
      </c>
      <c r="M340" s="11">
        <v>8.620000000000001</v>
      </c>
      <c r="N340" s="11">
        <v>9.8049999999999997</v>
      </c>
      <c r="O340" s="11">
        <v>8.5500000000000007</v>
      </c>
      <c r="P340" s="11">
        <v>10.050000000000001</v>
      </c>
      <c r="Q340" s="11">
        <v>10.9</v>
      </c>
      <c r="R340" s="11">
        <v>9.1999999999999993</v>
      </c>
      <c r="S340" s="11">
        <v>9.3000000000000007</v>
      </c>
      <c r="T340" s="11">
        <v>8.785499999999999</v>
      </c>
      <c r="U340" s="11">
        <v>9.2199999999999989</v>
      </c>
      <c r="V340" s="11">
        <v>7.1349999999999998</v>
      </c>
      <c r="W340" s="11">
        <v>10.5</v>
      </c>
      <c r="X340" s="11">
        <v>9.6177215984402178</v>
      </c>
      <c r="Y340" s="11">
        <v>9.0032114256918749</v>
      </c>
      <c r="Z340" s="11">
        <v>9.9649999999999999</v>
      </c>
      <c r="AA340" s="146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3" t="s">
        <v>276</v>
      </c>
      <c r="C341" s="29"/>
      <c r="D341" s="24">
        <v>0.18618986725025252</v>
      </c>
      <c r="E341" s="24">
        <v>0.13677231688710445</v>
      </c>
      <c r="F341" s="24">
        <v>0.18400181158528492</v>
      </c>
      <c r="G341" s="24">
        <v>0.28856987356599861</v>
      </c>
      <c r="H341" s="24">
        <v>0.41692925059295144</v>
      </c>
      <c r="I341" s="24">
        <v>0.15055453054181653</v>
      </c>
      <c r="J341" s="24">
        <v>0.13105978279650327</v>
      </c>
      <c r="K341" s="24">
        <v>0.32492563251714462</v>
      </c>
      <c r="L341" s="24">
        <v>0.13910427743243547</v>
      </c>
      <c r="M341" s="24">
        <v>8.8468450120179537E-2</v>
      </c>
      <c r="N341" s="24">
        <v>9.953223933312623E-2</v>
      </c>
      <c r="O341" s="24">
        <v>8.1649658092772318E-2</v>
      </c>
      <c r="P341" s="24">
        <v>0.28047578623950203</v>
      </c>
      <c r="Q341" s="24">
        <v>0.30975258944303691</v>
      </c>
      <c r="R341" s="24">
        <v>0.14719601443879748</v>
      </c>
      <c r="S341" s="24">
        <v>0.15073154945133413</v>
      </c>
      <c r="T341" s="24">
        <v>2.2740858969411616E-2</v>
      </c>
      <c r="U341" s="24">
        <v>0.17761381327663289</v>
      </c>
      <c r="V341" s="24">
        <v>0.15315569420255548</v>
      </c>
      <c r="W341" s="24">
        <v>0.54772255750516607</v>
      </c>
      <c r="X341" s="24">
        <v>0.16317643343375018</v>
      </c>
      <c r="Y341" s="24">
        <v>9.7747799340401384E-2</v>
      </c>
      <c r="Z341" s="24">
        <v>0.2414470266262696</v>
      </c>
      <c r="AA341" s="198"/>
      <c r="AB341" s="199"/>
      <c r="AC341" s="199"/>
      <c r="AD341" s="199"/>
      <c r="AE341" s="199"/>
      <c r="AF341" s="199"/>
      <c r="AG341" s="199"/>
      <c r="AH341" s="199"/>
      <c r="AI341" s="199"/>
      <c r="AJ341" s="199"/>
      <c r="AK341" s="199"/>
      <c r="AL341" s="199"/>
      <c r="AM341" s="199"/>
      <c r="AN341" s="199"/>
      <c r="AO341" s="199"/>
      <c r="AP341" s="199"/>
      <c r="AQ341" s="199"/>
      <c r="AR341" s="199"/>
      <c r="AS341" s="199"/>
      <c r="AT341" s="199"/>
      <c r="AU341" s="199"/>
      <c r="AV341" s="199"/>
      <c r="AW341" s="199"/>
      <c r="AX341" s="199"/>
      <c r="AY341" s="199"/>
      <c r="AZ341" s="199"/>
      <c r="BA341" s="199"/>
      <c r="BB341" s="199"/>
      <c r="BC341" s="199"/>
      <c r="BD341" s="199"/>
      <c r="BE341" s="199"/>
      <c r="BF341" s="199"/>
      <c r="BG341" s="199"/>
      <c r="BH341" s="199"/>
      <c r="BI341" s="199"/>
      <c r="BJ341" s="199"/>
      <c r="BK341" s="199"/>
      <c r="BL341" s="199"/>
      <c r="BM341" s="56"/>
    </row>
    <row r="342" spans="1:65">
      <c r="A342" s="30"/>
      <c r="B342" s="3" t="s">
        <v>86</v>
      </c>
      <c r="C342" s="29"/>
      <c r="D342" s="13">
        <v>2.0764669210065336E-2</v>
      </c>
      <c r="E342" s="13">
        <v>1.3961107542065782E-2</v>
      </c>
      <c r="F342" s="13">
        <v>1.8626807314184399E-2</v>
      </c>
      <c r="G342" s="13">
        <v>3.3052417569025688E-2</v>
      </c>
      <c r="H342" s="13">
        <v>4.5590951404368668E-2</v>
      </c>
      <c r="I342" s="13">
        <v>1.5467931220049642E-2</v>
      </c>
      <c r="J342" s="13">
        <v>1.3453527746433186E-2</v>
      </c>
      <c r="K342" s="13">
        <v>3.5778194074194671E-2</v>
      </c>
      <c r="L342" s="13">
        <v>1.4933363116740256E-2</v>
      </c>
      <c r="M342" s="13">
        <v>1.0295009711425081E-2</v>
      </c>
      <c r="N342" s="13">
        <v>1.0163264737895803E-2</v>
      </c>
      <c r="O342" s="13">
        <v>9.5310884933197254E-3</v>
      </c>
      <c r="P342" s="13">
        <v>2.7861833070149205E-2</v>
      </c>
      <c r="Q342" s="13">
        <v>2.8531095128311656E-2</v>
      </c>
      <c r="R342" s="13">
        <v>1.6028604113117698E-2</v>
      </c>
      <c r="S342" s="13">
        <v>1.6138281525838773E-2</v>
      </c>
      <c r="T342" s="13">
        <v>2.588109897884478E-3</v>
      </c>
      <c r="U342" s="13">
        <v>1.927791026880965E-2</v>
      </c>
      <c r="V342" s="13">
        <v>2.1276549321957234E-2</v>
      </c>
      <c r="W342" s="13">
        <v>5.2164053095730099E-2</v>
      </c>
      <c r="X342" s="13">
        <v>1.6984534151534753E-2</v>
      </c>
      <c r="Y342" s="13">
        <v>1.0831337523373454E-2</v>
      </c>
      <c r="Z342" s="13">
        <v>2.4335329409669371E-2</v>
      </c>
      <c r="AA342" s="146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277</v>
      </c>
      <c r="C343" s="29"/>
      <c r="D343" s="13">
        <v>-4.625823564883258E-2</v>
      </c>
      <c r="E343" s="13">
        <v>4.2024923950959581E-2</v>
      </c>
      <c r="F343" s="13">
        <v>5.0711419574232197E-2</v>
      </c>
      <c r="G343" s="13">
        <v>-7.1359684650599164E-2</v>
      </c>
      <c r="H343" s="13">
        <v>-2.7289765614339156E-2</v>
      </c>
      <c r="I343" s="13">
        <v>3.5288457957401098E-2</v>
      </c>
      <c r="J343" s="13">
        <v>3.6174835061816513E-2</v>
      </c>
      <c r="K343" s="13">
        <v>-3.4026231607897528E-2</v>
      </c>
      <c r="L343" s="13">
        <v>-9.2076726842612588E-3</v>
      </c>
      <c r="M343" s="13">
        <v>-8.5967929926650699E-2</v>
      </c>
      <c r="N343" s="13">
        <v>4.1670373109193193E-2</v>
      </c>
      <c r="O343" s="13">
        <v>-8.8804336660780581E-2</v>
      </c>
      <c r="P343" s="13">
        <v>7.0743542134024562E-2</v>
      </c>
      <c r="Q343" s="13">
        <v>0.15477209163262184</v>
      </c>
      <c r="R343" s="13">
        <v>-2.3212430934027584E-2</v>
      </c>
      <c r="S343" s="13">
        <v>-6.5485413710144602E-3</v>
      </c>
      <c r="T343" s="13">
        <v>-6.5403981104209086E-2</v>
      </c>
      <c r="U343" s="13">
        <v>-2.0021473358131314E-2</v>
      </c>
      <c r="V343" s="13">
        <v>-0.23434745720581929</v>
      </c>
      <c r="W343" s="13">
        <v>0.11683515156363478</v>
      </c>
      <c r="X343" s="13">
        <v>2.1888642588175466E-2</v>
      </c>
      <c r="Y343" s="13">
        <v>-4.0102910776740108E-2</v>
      </c>
      <c r="Z343" s="13">
        <v>5.5320580517193241E-2</v>
      </c>
      <c r="AA343" s="146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46" t="s">
        <v>278</v>
      </c>
      <c r="C344" s="47"/>
      <c r="D344" s="45">
        <v>0.42</v>
      </c>
      <c r="E344" s="45">
        <v>0.75</v>
      </c>
      <c r="F344" s="45">
        <v>0.87</v>
      </c>
      <c r="G344" s="45">
        <v>0.75</v>
      </c>
      <c r="H344" s="45">
        <v>0.17</v>
      </c>
      <c r="I344" s="45">
        <v>0.66</v>
      </c>
      <c r="J344" s="45">
        <v>0.67</v>
      </c>
      <c r="K344" s="45">
        <v>0.26</v>
      </c>
      <c r="L344" s="45">
        <v>7.0000000000000007E-2</v>
      </c>
      <c r="M344" s="45">
        <v>0.95</v>
      </c>
      <c r="N344" s="45">
        <v>0.75</v>
      </c>
      <c r="O344" s="45">
        <v>0.98</v>
      </c>
      <c r="P344" s="45">
        <v>1.1299999999999999</v>
      </c>
      <c r="Q344" s="45">
        <v>2.25</v>
      </c>
      <c r="R344" s="45">
        <v>0.11</v>
      </c>
      <c r="S344" s="45">
        <v>0.11</v>
      </c>
      <c r="T344" s="45">
        <v>0.67</v>
      </c>
      <c r="U344" s="45">
        <v>7.0000000000000007E-2</v>
      </c>
      <c r="V344" s="45">
        <v>2.92</v>
      </c>
      <c r="W344" s="45" t="s">
        <v>279</v>
      </c>
      <c r="X344" s="45">
        <v>0.48</v>
      </c>
      <c r="Y344" s="45">
        <v>0.34</v>
      </c>
      <c r="Z344" s="45">
        <v>0.93</v>
      </c>
      <c r="AA344" s="146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B345" s="31" t="s">
        <v>325</v>
      </c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BM345" s="55"/>
    </row>
    <row r="346" spans="1:65">
      <c r="BM346" s="55"/>
    </row>
    <row r="347" spans="1:65" ht="15">
      <c r="B347" s="8" t="s">
        <v>594</v>
      </c>
      <c r="BM347" s="28" t="s">
        <v>66</v>
      </c>
    </row>
    <row r="348" spans="1:65" ht="15">
      <c r="A348" s="25" t="s">
        <v>5</v>
      </c>
      <c r="B348" s="18" t="s">
        <v>110</v>
      </c>
      <c r="C348" s="15" t="s">
        <v>111</v>
      </c>
      <c r="D348" s="16" t="s">
        <v>237</v>
      </c>
      <c r="E348" s="17" t="s">
        <v>237</v>
      </c>
      <c r="F348" s="17" t="s">
        <v>237</v>
      </c>
      <c r="G348" s="17" t="s">
        <v>237</v>
      </c>
      <c r="H348" s="17" t="s">
        <v>237</v>
      </c>
      <c r="I348" s="17" t="s">
        <v>237</v>
      </c>
      <c r="J348" s="146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1</v>
      </c>
    </row>
    <row r="349" spans="1:65">
      <c r="A349" s="30"/>
      <c r="B349" s="19" t="s">
        <v>238</v>
      </c>
      <c r="C349" s="9" t="s">
        <v>238</v>
      </c>
      <c r="D349" s="144" t="s">
        <v>242</v>
      </c>
      <c r="E349" s="145" t="s">
        <v>244</v>
      </c>
      <c r="F349" s="145" t="s">
        <v>246</v>
      </c>
      <c r="G349" s="145" t="s">
        <v>255</v>
      </c>
      <c r="H349" s="145" t="s">
        <v>259</v>
      </c>
      <c r="I349" s="145" t="s">
        <v>261</v>
      </c>
      <c r="J349" s="146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 t="s">
        <v>3</v>
      </c>
    </row>
    <row r="350" spans="1:65">
      <c r="A350" s="30"/>
      <c r="B350" s="19"/>
      <c r="C350" s="9"/>
      <c r="D350" s="10" t="s">
        <v>306</v>
      </c>
      <c r="E350" s="11" t="s">
        <v>304</v>
      </c>
      <c r="F350" s="11" t="s">
        <v>304</v>
      </c>
      <c r="G350" s="11" t="s">
        <v>306</v>
      </c>
      <c r="H350" s="11" t="s">
        <v>304</v>
      </c>
      <c r="I350" s="11" t="s">
        <v>304</v>
      </c>
      <c r="J350" s="146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2</v>
      </c>
    </row>
    <row r="351" spans="1:65">
      <c r="A351" s="30"/>
      <c r="B351" s="19"/>
      <c r="C351" s="9"/>
      <c r="D351" s="26" t="s">
        <v>340</v>
      </c>
      <c r="E351" s="26" t="s">
        <v>117</v>
      </c>
      <c r="F351" s="26" t="s">
        <v>339</v>
      </c>
      <c r="G351" s="26" t="s">
        <v>339</v>
      </c>
      <c r="H351" s="26" t="s">
        <v>339</v>
      </c>
      <c r="I351" s="26" t="s">
        <v>341</v>
      </c>
      <c r="J351" s="146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2</v>
      </c>
    </row>
    <row r="352" spans="1:65">
      <c r="A352" s="30"/>
      <c r="B352" s="18">
        <v>1</v>
      </c>
      <c r="C352" s="14">
        <v>1</v>
      </c>
      <c r="D352" s="22">
        <v>3.75</v>
      </c>
      <c r="E352" s="22">
        <v>3.4540000000000002</v>
      </c>
      <c r="F352" s="22">
        <v>2.83</v>
      </c>
      <c r="G352" s="22">
        <v>3.3</v>
      </c>
      <c r="H352" s="22">
        <v>2.64</v>
      </c>
      <c r="I352" s="22">
        <v>3.417186061993275</v>
      </c>
      <c r="J352" s="146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>
        <v>1</v>
      </c>
      <c r="C353" s="9">
        <v>2</v>
      </c>
      <c r="D353" s="11">
        <v>3.73</v>
      </c>
      <c r="E353" s="11">
        <v>3.3889999999999998</v>
      </c>
      <c r="F353" s="11">
        <v>2.62</v>
      </c>
      <c r="G353" s="11">
        <v>3.2</v>
      </c>
      <c r="H353" s="11">
        <v>2.65</v>
      </c>
      <c r="I353" s="11">
        <v>3.346666599643874</v>
      </c>
      <c r="J353" s="146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35</v>
      </c>
    </row>
    <row r="354" spans="1:65">
      <c r="A354" s="30"/>
      <c r="B354" s="19">
        <v>1</v>
      </c>
      <c r="C354" s="9">
        <v>3</v>
      </c>
      <c r="D354" s="11">
        <v>3.67</v>
      </c>
      <c r="E354" s="11">
        <v>3.4430000000000001</v>
      </c>
      <c r="F354" s="11">
        <v>2.62</v>
      </c>
      <c r="G354" s="11">
        <v>3</v>
      </c>
      <c r="H354" s="11">
        <v>2.6</v>
      </c>
      <c r="I354" s="11">
        <v>3.4729497229520545</v>
      </c>
      <c r="J354" s="146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16</v>
      </c>
    </row>
    <row r="355" spans="1:65">
      <c r="A355" s="30"/>
      <c r="B355" s="19">
        <v>1</v>
      </c>
      <c r="C355" s="9">
        <v>4</v>
      </c>
      <c r="D355" s="11">
        <v>3.61</v>
      </c>
      <c r="E355" s="11">
        <v>3.4249999999999998</v>
      </c>
      <c r="F355" s="11">
        <v>2.81</v>
      </c>
      <c r="G355" s="11">
        <v>3</v>
      </c>
      <c r="H355" s="11">
        <v>2.72</v>
      </c>
      <c r="I355" s="11">
        <v>3.3165716420242859</v>
      </c>
      <c r="J355" s="146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3.1493169815930684</v>
      </c>
    </row>
    <row r="356" spans="1:65">
      <c r="A356" s="30"/>
      <c r="B356" s="19">
        <v>1</v>
      </c>
      <c r="C356" s="9">
        <v>5</v>
      </c>
      <c r="D356" s="11">
        <v>3.76</v>
      </c>
      <c r="E356" s="11">
        <v>3.306</v>
      </c>
      <c r="F356" s="11">
        <v>2.79</v>
      </c>
      <c r="G356" s="11">
        <v>3</v>
      </c>
      <c r="H356" s="11">
        <v>2.66</v>
      </c>
      <c r="I356" s="11">
        <v>3.2706818028923594</v>
      </c>
      <c r="J356" s="146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93</v>
      </c>
    </row>
    <row r="357" spans="1:65">
      <c r="A357" s="30"/>
      <c r="B357" s="19">
        <v>1</v>
      </c>
      <c r="C357" s="9">
        <v>6</v>
      </c>
      <c r="D357" s="11">
        <v>3.73</v>
      </c>
      <c r="E357" s="11">
        <v>2.9340000000000002</v>
      </c>
      <c r="F357" s="11">
        <v>2.7</v>
      </c>
      <c r="G357" s="11">
        <v>3.2</v>
      </c>
      <c r="H357" s="11">
        <v>2.73</v>
      </c>
      <c r="I357" s="11">
        <v>3.2803555078446092</v>
      </c>
      <c r="J357" s="146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20" t="s">
        <v>274</v>
      </c>
      <c r="C358" s="12"/>
      <c r="D358" s="23">
        <v>3.7083333333333335</v>
      </c>
      <c r="E358" s="23">
        <v>3.3251666666666666</v>
      </c>
      <c r="F358" s="23">
        <v>2.7283333333333335</v>
      </c>
      <c r="G358" s="23">
        <v>3.1166666666666667</v>
      </c>
      <c r="H358" s="23">
        <v>2.6666666666666665</v>
      </c>
      <c r="I358" s="23">
        <v>3.3507352228917426</v>
      </c>
      <c r="J358" s="146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275</v>
      </c>
      <c r="C359" s="29"/>
      <c r="D359" s="11">
        <v>3.73</v>
      </c>
      <c r="E359" s="11">
        <v>3.407</v>
      </c>
      <c r="F359" s="11">
        <v>2.7450000000000001</v>
      </c>
      <c r="G359" s="11">
        <v>3.1</v>
      </c>
      <c r="H359" s="11">
        <v>2.6550000000000002</v>
      </c>
      <c r="I359" s="11">
        <v>3.33161912083408</v>
      </c>
      <c r="J359" s="146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276</v>
      </c>
      <c r="C360" s="29"/>
      <c r="D360" s="24">
        <v>5.7416606192517761E-2</v>
      </c>
      <c r="E360" s="24">
        <v>0.19894865334217934</v>
      </c>
      <c r="F360" s="24">
        <v>9.4956130221627397E-2</v>
      </c>
      <c r="G360" s="24">
        <v>0.13291601358251257</v>
      </c>
      <c r="H360" s="24">
        <v>4.9665548085837799E-2</v>
      </c>
      <c r="I360" s="24">
        <v>7.987196797227851E-2</v>
      </c>
      <c r="J360" s="146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86</v>
      </c>
      <c r="C361" s="29"/>
      <c r="D361" s="13">
        <v>1.548312975978007E-2</v>
      </c>
      <c r="E361" s="13">
        <v>5.9831182399532661E-2</v>
      </c>
      <c r="F361" s="13">
        <v>3.4803712970663675E-2</v>
      </c>
      <c r="G361" s="13">
        <v>4.2646849277811517E-2</v>
      </c>
      <c r="H361" s="13">
        <v>1.8624580532189176E-2</v>
      </c>
      <c r="I361" s="13">
        <v>2.3837146971985336E-2</v>
      </c>
      <c r="J361" s="146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277</v>
      </c>
      <c r="C362" s="29"/>
      <c r="D362" s="13">
        <v>0.17750399690077856</v>
      </c>
      <c r="E362" s="13">
        <v>5.5837404142356384E-2</v>
      </c>
      <c r="F362" s="13">
        <v>-0.13367458744873062</v>
      </c>
      <c r="G362" s="13">
        <v>-1.0367427323840106E-2</v>
      </c>
      <c r="H362" s="13">
        <v>-0.15325555279045155</v>
      </c>
      <c r="I362" s="13">
        <v>6.3956166519887114E-2</v>
      </c>
      <c r="J362" s="146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278</v>
      </c>
      <c r="C363" s="47"/>
      <c r="D363" s="45">
        <v>1.06</v>
      </c>
      <c r="E363" s="45">
        <v>0.23</v>
      </c>
      <c r="F363" s="45">
        <v>1.08</v>
      </c>
      <c r="G363" s="45">
        <v>0.23</v>
      </c>
      <c r="H363" s="45">
        <v>1.21</v>
      </c>
      <c r="I363" s="45">
        <v>0.28000000000000003</v>
      </c>
      <c r="J363" s="146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E364" s="20"/>
      <c r="F364" s="20"/>
      <c r="G364" s="20"/>
      <c r="H364" s="20"/>
      <c r="I364" s="20"/>
      <c r="BM364" s="55"/>
    </row>
    <row r="365" spans="1:65" ht="15">
      <c r="B365" s="8" t="s">
        <v>595</v>
      </c>
      <c r="BM365" s="28" t="s">
        <v>66</v>
      </c>
    </row>
    <row r="366" spans="1:65" ht="15">
      <c r="A366" s="25" t="s">
        <v>81</v>
      </c>
      <c r="B366" s="18" t="s">
        <v>110</v>
      </c>
      <c r="C366" s="15" t="s">
        <v>111</v>
      </c>
      <c r="D366" s="16" t="s">
        <v>237</v>
      </c>
      <c r="E366" s="17" t="s">
        <v>237</v>
      </c>
      <c r="F366" s="17" t="s">
        <v>237</v>
      </c>
      <c r="G366" s="17" t="s">
        <v>237</v>
      </c>
      <c r="H366" s="17" t="s">
        <v>237</v>
      </c>
      <c r="I366" s="17" t="s">
        <v>237</v>
      </c>
      <c r="J366" s="17" t="s">
        <v>237</v>
      </c>
      <c r="K366" s="17" t="s">
        <v>237</v>
      </c>
      <c r="L366" s="17" t="s">
        <v>237</v>
      </c>
      <c r="M366" s="17" t="s">
        <v>237</v>
      </c>
      <c r="N366" s="17" t="s">
        <v>237</v>
      </c>
      <c r="O366" s="17" t="s">
        <v>237</v>
      </c>
      <c r="P366" s="17" t="s">
        <v>237</v>
      </c>
      <c r="Q366" s="17" t="s">
        <v>237</v>
      </c>
      <c r="R366" s="17" t="s">
        <v>237</v>
      </c>
      <c r="S366" s="17" t="s">
        <v>237</v>
      </c>
      <c r="T366" s="17" t="s">
        <v>237</v>
      </c>
      <c r="U366" s="146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238</v>
      </c>
      <c r="C367" s="9" t="s">
        <v>238</v>
      </c>
      <c r="D367" s="144" t="s">
        <v>240</v>
      </c>
      <c r="E367" s="145" t="s">
        <v>241</v>
      </c>
      <c r="F367" s="145" t="s">
        <v>245</v>
      </c>
      <c r="G367" s="145" t="s">
        <v>246</v>
      </c>
      <c r="H367" s="145" t="s">
        <v>247</v>
      </c>
      <c r="I367" s="145" t="s">
        <v>248</v>
      </c>
      <c r="J367" s="145" t="s">
        <v>249</v>
      </c>
      <c r="K367" s="145" t="s">
        <v>250</v>
      </c>
      <c r="L367" s="145" t="s">
        <v>251</v>
      </c>
      <c r="M367" s="145" t="s">
        <v>253</v>
      </c>
      <c r="N367" s="145" t="s">
        <v>254</v>
      </c>
      <c r="O367" s="145" t="s">
        <v>255</v>
      </c>
      <c r="P367" s="145" t="s">
        <v>258</v>
      </c>
      <c r="Q367" s="145" t="s">
        <v>259</v>
      </c>
      <c r="R367" s="145" t="s">
        <v>260</v>
      </c>
      <c r="S367" s="145" t="s">
        <v>261</v>
      </c>
      <c r="T367" s="145" t="s">
        <v>267</v>
      </c>
      <c r="U367" s="146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306</v>
      </c>
      <c r="E368" s="11" t="s">
        <v>304</v>
      </c>
      <c r="F368" s="11" t="s">
        <v>304</v>
      </c>
      <c r="G368" s="11" t="s">
        <v>304</v>
      </c>
      <c r="H368" s="11" t="s">
        <v>304</v>
      </c>
      <c r="I368" s="11" t="s">
        <v>304</v>
      </c>
      <c r="J368" s="11" t="s">
        <v>304</v>
      </c>
      <c r="K368" s="11" t="s">
        <v>304</v>
      </c>
      <c r="L368" s="11" t="s">
        <v>304</v>
      </c>
      <c r="M368" s="11" t="s">
        <v>304</v>
      </c>
      <c r="N368" s="11" t="s">
        <v>306</v>
      </c>
      <c r="O368" s="11" t="s">
        <v>306</v>
      </c>
      <c r="P368" s="11" t="s">
        <v>304</v>
      </c>
      <c r="Q368" s="11" t="s">
        <v>304</v>
      </c>
      <c r="R368" s="11" t="s">
        <v>306</v>
      </c>
      <c r="S368" s="11" t="s">
        <v>304</v>
      </c>
      <c r="T368" s="11" t="s">
        <v>306</v>
      </c>
      <c r="U368" s="146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2</v>
      </c>
    </row>
    <row r="369" spans="1:65">
      <c r="A369" s="30"/>
      <c r="B369" s="19"/>
      <c r="C369" s="9"/>
      <c r="D369" s="26" t="s">
        <v>338</v>
      </c>
      <c r="E369" s="26" t="s">
        <v>339</v>
      </c>
      <c r="F369" s="26" t="s">
        <v>338</v>
      </c>
      <c r="G369" s="26" t="s">
        <v>339</v>
      </c>
      <c r="H369" s="26" t="s">
        <v>339</v>
      </c>
      <c r="I369" s="26" t="s">
        <v>340</v>
      </c>
      <c r="J369" s="26" t="s">
        <v>339</v>
      </c>
      <c r="K369" s="26" t="s">
        <v>339</v>
      </c>
      <c r="L369" s="26" t="s">
        <v>307</v>
      </c>
      <c r="M369" s="26" t="s">
        <v>341</v>
      </c>
      <c r="N369" s="26" t="s">
        <v>338</v>
      </c>
      <c r="O369" s="26" t="s">
        <v>339</v>
      </c>
      <c r="P369" s="26" t="s">
        <v>339</v>
      </c>
      <c r="Q369" s="26" t="s">
        <v>339</v>
      </c>
      <c r="R369" s="26" t="s">
        <v>338</v>
      </c>
      <c r="S369" s="26" t="s">
        <v>341</v>
      </c>
      <c r="T369" s="26" t="s">
        <v>339</v>
      </c>
      <c r="U369" s="146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8">
        <v>1</v>
      </c>
      <c r="C370" s="14">
        <v>1</v>
      </c>
      <c r="D370" s="141" t="s">
        <v>104</v>
      </c>
      <c r="E370" s="22">
        <v>0.1</v>
      </c>
      <c r="F370" s="141" t="s">
        <v>104</v>
      </c>
      <c r="G370" s="22">
        <v>0.17</v>
      </c>
      <c r="H370" s="22">
        <v>0.1</v>
      </c>
      <c r="I370" s="22">
        <v>0.11</v>
      </c>
      <c r="J370" s="22">
        <v>0.12</v>
      </c>
      <c r="K370" s="22">
        <v>7.0000000000000007E-2</v>
      </c>
      <c r="L370" s="141">
        <v>0.1</v>
      </c>
      <c r="M370" s="22">
        <v>0.13</v>
      </c>
      <c r="N370" s="141">
        <v>0.2</v>
      </c>
      <c r="O370" s="141" t="s">
        <v>326</v>
      </c>
      <c r="P370" s="22">
        <v>0.13</v>
      </c>
      <c r="Q370" s="22">
        <v>7.0000000000000007E-2</v>
      </c>
      <c r="R370" s="141">
        <v>1.7</v>
      </c>
      <c r="S370" s="141" t="s">
        <v>96</v>
      </c>
      <c r="T370" s="22">
        <v>0.1</v>
      </c>
      <c r="U370" s="146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</v>
      </c>
    </row>
    <row r="371" spans="1:65">
      <c r="A371" s="30"/>
      <c r="B371" s="19">
        <v>1</v>
      </c>
      <c r="C371" s="9">
        <v>2</v>
      </c>
      <c r="D371" s="142" t="s">
        <v>104</v>
      </c>
      <c r="E371" s="11">
        <v>0.1</v>
      </c>
      <c r="F371" s="142" t="s">
        <v>104</v>
      </c>
      <c r="G371" s="11">
        <v>0.16</v>
      </c>
      <c r="H371" s="11">
        <v>0.11</v>
      </c>
      <c r="I371" s="11">
        <v>0.13</v>
      </c>
      <c r="J371" s="11">
        <v>0.11</v>
      </c>
      <c r="K371" s="11">
        <v>7.0000000000000007E-2</v>
      </c>
      <c r="L371" s="142">
        <v>0.1</v>
      </c>
      <c r="M371" s="11">
        <v>0.13</v>
      </c>
      <c r="N371" s="142">
        <v>0.2</v>
      </c>
      <c r="O371" s="142" t="s">
        <v>326</v>
      </c>
      <c r="P371" s="11">
        <v>0.16</v>
      </c>
      <c r="Q371" s="11">
        <v>0.06</v>
      </c>
      <c r="R371" s="142">
        <v>1.7</v>
      </c>
      <c r="S371" s="142" t="s">
        <v>96</v>
      </c>
      <c r="T371" s="11">
        <v>0.11</v>
      </c>
      <c r="U371" s="146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4</v>
      </c>
    </row>
    <row r="372" spans="1:65">
      <c r="A372" s="30"/>
      <c r="B372" s="19">
        <v>1</v>
      </c>
      <c r="C372" s="9">
        <v>3</v>
      </c>
      <c r="D372" s="142">
        <v>0.1</v>
      </c>
      <c r="E372" s="11">
        <v>0.11</v>
      </c>
      <c r="F372" s="142" t="s">
        <v>104</v>
      </c>
      <c r="G372" s="11">
        <v>0.18</v>
      </c>
      <c r="H372" s="11">
        <v>0.1</v>
      </c>
      <c r="I372" s="11">
        <v>0.14000000000000001</v>
      </c>
      <c r="J372" s="11">
        <v>0.13</v>
      </c>
      <c r="K372" s="11">
        <v>7.0000000000000007E-2</v>
      </c>
      <c r="L372" s="142">
        <v>0.1</v>
      </c>
      <c r="M372" s="11">
        <v>0.12</v>
      </c>
      <c r="N372" s="142">
        <v>0.2</v>
      </c>
      <c r="O372" s="142" t="s">
        <v>326</v>
      </c>
      <c r="P372" s="11">
        <v>0.15</v>
      </c>
      <c r="Q372" s="11">
        <v>0.08</v>
      </c>
      <c r="R372" s="142">
        <v>1.7</v>
      </c>
      <c r="S372" s="142" t="s">
        <v>96</v>
      </c>
      <c r="T372" s="11">
        <v>0.1</v>
      </c>
      <c r="U372" s="146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16</v>
      </c>
    </row>
    <row r="373" spans="1:65">
      <c r="A373" s="30"/>
      <c r="B373" s="19">
        <v>1</v>
      </c>
      <c r="C373" s="9">
        <v>4</v>
      </c>
      <c r="D373" s="142">
        <v>0.1</v>
      </c>
      <c r="E373" s="11">
        <v>0.11</v>
      </c>
      <c r="F373" s="142" t="s">
        <v>104</v>
      </c>
      <c r="G373" s="11">
        <v>0.17</v>
      </c>
      <c r="H373" s="11">
        <v>0.1</v>
      </c>
      <c r="I373" s="11">
        <v>0.11</v>
      </c>
      <c r="J373" s="11">
        <v>0.14000000000000001</v>
      </c>
      <c r="K373" s="11">
        <v>0.08</v>
      </c>
      <c r="L373" s="142">
        <v>0.1</v>
      </c>
      <c r="M373" s="11">
        <v>0.13</v>
      </c>
      <c r="N373" s="142">
        <v>0.2</v>
      </c>
      <c r="O373" s="142" t="s">
        <v>326</v>
      </c>
      <c r="P373" s="11">
        <v>0.14000000000000001</v>
      </c>
      <c r="Q373" s="11">
        <v>0.08</v>
      </c>
      <c r="R373" s="142">
        <v>1.7</v>
      </c>
      <c r="S373" s="142" t="s">
        <v>96</v>
      </c>
      <c r="T373" s="11">
        <v>0.1</v>
      </c>
      <c r="U373" s="146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0.11151515151515151</v>
      </c>
    </row>
    <row r="374" spans="1:65">
      <c r="A374" s="30"/>
      <c r="B374" s="19">
        <v>1</v>
      </c>
      <c r="C374" s="9">
        <v>5</v>
      </c>
      <c r="D374" s="142">
        <v>0.1</v>
      </c>
      <c r="E374" s="11">
        <v>0.1</v>
      </c>
      <c r="F374" s="142" t="s">
        <v>104</v>
      </c>
      <c r="G374" s="11">
        <v>0.16</v>
      </c>
      <c r="H374" s="11">
        <v>0.11</v>
      </c>
      <c r="I374" s="11">
        <v>0.13</v>
      </c>
      <c r="J374" s="11">
        <v>0.13</v>
      </c>
      <c r="K374" s="11">
        <v>0.09</v>
      </c>
      <c r="L374" s="142" t="s">
        <v>104</v>
      </c>
      <c r="M374" s="11">
        <v>0.13</v>
      </c>
      <c r="N374" s="142">
        <v>0.2</v>
      </c>
      <c r="O374" s="11">
        <v>7.0000000000000007E-2</v>
      </c>
      <c r="P374" s="11">
        <v>0.16</v>
      </c>
      <c r="Q374" s="11">
        <v>7.0000000000000007E-2</v>
      </c>
      <c r="R374" s="142">
        <v>1.7</v>
      </c>
      <c r="S374" s="142" t="s">
        <v>96</v>
      </c>
      <c r="T374" s="11">
        <v>0.11</v>
      </c>
      <c r="U374" s="146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94</v>
      </c>
    </row>
    <row r="375" spans="1:65">
      <c r="A375" s="30"/>
      <c r="B375" s="19">
        <v>1</v>
      </c>
      <c r="C375" s="9">
        <v>6</v>
      </c>
      <c r="D375" s="142" t="s">
        <v>104</v>
      </c>
      <c r="E375" s="11">
        <v>0.1</v>
      </c>
      <c r="F375" s="142" t="s">
        <v>104</v>
      </c>
      <c r="G375" s="11">
        <v>0.16</v>
      </c>
      <c r="H375" s="11">
        <v>0.11</v>
      </c>
      <c r="I375" s="11">
        <v>0.14000000000000001</v>
      </c>
      <c r="J375" s="11">
        <v>0.14000000000000001</v>
      </c>
      <c r="K375" s="11">
        <v>0.08</v>
      </c>
      <c r="L375" s="142">
        <v>0.1</v>
      </c>
      <c r="M375" s="11">
        <v>0.13</v>
      </c>
      <c r="N375" s="142">
        <v>0.2</v>
      </c>
      <c r="O375" s="142" t="s">
        <v>326</v>
      </c>
      <c r="P375" s="11">
        <v>0.15</v>
      </c>
      <c r="Q375" s="11">
        <v>7.0000000000000007E-2</v>
      </c>
      <c r="R375" s="142">
        <v>1.7</v>
      </c>
      <c r="S375" s="142" t="s">
        <v>96</v>
      </c>
      <c r="T375" s="11">
        <v>0.09</v>
      </c>
      <c r="U375" s="146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20" t="s">
        <v>274</v>
      </c>
      <c r="C376" s="12"/>
      <c r="D376" s="23">
        <v>0.10000000000000002</v>
      </c>
      <c r="E376" s="23">
        <v>0.10333333333333333</v>
      </c>
      <c r="F376" s="23" t="s">
        <v>740</v>
      </c>
      <c r="G376" s="23">
        <v>0.16666666666666666</v>
      </c>
      <c r="H376" s="23">
        <v>0.105</v>
      </c>
      <c r="I376" s="23">
        <v>0.12666666666666668</v>
      </c>
      <c r="J376" s="23">
        <v>0.12833333333333333</v>
      </c>
      <c r="K376" s="23">
        <v>7.6666666666666675E-2</v>
      </c>
      <c r="L376" s="23">
        <v>0.1</v>
      </c>
      <c r="M376" s="23">
        <v>0.12833333333333333</v>
      </c>
      <c r="N376" s="23">
        <v>0.19999999999999998</v>
      </c>
      <c r="O376" s="23">
        <v>7.0000000000000007E-2</v>
      </c>
      <c r="P376" s="23">
        <v>0.14833333333333334</v>
      </c>
      <c r="Q376" s="23">
        <v>7.166666666666667E-2</v>
      </c>
      <c r="R376" s="23">
        <v>1.7</v>
      </c>
      <c r="S376" s="23" t="s">
        <v>740</v>
      </c>
      <c r="T376" s="23">
        <v>0.10166666666666667</v>
      </c>
      <c r="U376" s="146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3" t="s">
        <v>275</v>
      </c>
      <c r="C377" s="29"/>
      <c r="D377" s="11">
        <v>0.1</v>
      </c>
      <c r="E377" s="11">
        <v>0.1</v>
      </c>
      <c r="F377" s="11" t="s">
        <v>740</v>
      </c>
      <c r="G377" s="11">
        <v>0.16500000000000001</v>
      </c>
      <c r="H377" s="11">
        <v>0.10500000000000001</v>
      </c>
      <c r="I377" s="11">
        <v>0.13</v>
      </c>
      <c r="J377" s="11">
        <v>0.13</v>
      </c>
      <c r="K377" s="11">
        <v>7.5000000000000011E-2</v>
      </c>
      <c r="L377" s="11">
        <v>0.1</v>
      </c>
      <c r="M377" s="11">
        <v>0.13</v>
      </c>
      <c r="N377" s="11">
        <v>0.2</v>
      </c>
      <c r="O377" s="11">
        <v>7.0000000000000007E-2</v>
      </c>
      <c r="P377" s="11">
        <v>0.15</v>
      </c>
      <c r="Q377" s="11">
        <v>7.0000000000000007E-2</v>
      </c>
      <c r="R377" s="11">
        <v>1.7</v>
      </c>
      <c r="S377" s="11" t="s">
        <v>740</v>
      </c>
      <c r="T377" s="11">
        <v>0.1</v>
      </c>
      <c r="U377" s="146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276</v>
      </c>
      <c r="C378" s="29"/>
      <c r="D378" s="24">
        <v>1.6996749443881478E-17</v>
      </c>
      <c r="E378" s="24">
        <v>5.1639777949432199E-3</v>
      </c>
      <c r="F378" s="24" t="s">
        <v>740</v>
      </c>
      <c r="G378" s="24">
        <v>8.1649658092772595E-3</v>
      </c>
      <c r="H378" s="24">
        <v>5.4772255750516587E-3</v>
      </c>
      <c r="I378" s="24">
        <v>1.3662601021279469E-2</v>
      </c>
      <c r="J378" s="24">
        <v>1.1690451944500127E-2</v>
      </c>
      <c r="K378" s="24">
        <v>8.164965809277256E-3</v>
      </c>
      <c r="L378" s="24">
        <v>0</v>
      </c>
      <c r="M378" s="24">
        <v>4.0824829046386341E-3</v>
      </c>
      <c r="N378" s="24">
        <v>3.0404709722440586E-17</v>
      </c>
      <c r="O378" s="24" t="s">
        <v>740</v>
      </c>
      <c r="P378" s="24">
        <v>1.1690451944500118E-2</v>
      </c>
      <c r="Q378" s="24">
        <v>7.5277265270908104E-3</v>
      </c>
      <c r="R378" s="24">
        <v>0</v>
      </c>
      <c r="S378" s="24" t="s">
        <v>740</v>
      </c>
      <c r="T378" s="24">
        <v>7.5277265270908104E-3</v>
      </c>
      <c r="U378" s="146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86</v>
      </c>
      <c r="C379" s="29"/>
      <c r="D379" s="13">
        <v>1.6996749443881474E-16</v>
      </c>
      <c r="E379" s="13">
        <v>4.9973978660740839E-2</v>
      </c>
      <c r="F379" s="13" t="s">
        <v>740</v>
      </c>
      <c r="G379" s="13">
        <v>4.8989794855663557E-2</v>
      </c>
      <c r="H379" s="13">
        <v>5.2164053095730085E-2</v>
      </c>
      <c r="I379" s="13">
        <v>0.10786263964168001</v>
      </c>
      <c r="J379" s="13">
        <v>9.1094430736364626E-2</v>
      </c>
      <c r="K379" s="13">
        <v>0.10649955403405116</v>
      </c>
      <c r="L379" s="13">
        <v>0</v>
      </c>
      <c r="M379" s="13">
        <v>3.1811555101080267E-2</v>
      </c>
      <c r="N379" s="13">
        <v>1.5202354861220294E-16</v>
      </c>
      <c r="O379" s="13" t="s">
        <v>740</v>
      </c>
      <c r="P379" s="13">
        <v>7.8812035580899664E-2</v>
      </c>
      <c r="Q379" s="13">
        <v>0.10503804456405781</v>
      </c>
      <c r="R379" s="13">
        <v>0</v>
      </c>
      <c r="S379" s="13" t="s">
        <v>740</v>
      </c>
      <c r="T379" s="13">
        <v>7.4043211741876822E-2</v>
      </c>
      <c r="U379" s="146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277</v>
      </c>
      <c r="C380" s="29"/>
      <c r="D380" s="13">
        <v>-0.10326086956521718</v>
      </c>
      <c r="E380" s="13">
        <v>-7.3369565217391242E-2</v>
      </c>
      <c r="F380" s="13" t="s">
        <v>740</v>
      </c>
      <c r="G380" s="13">
        <v>0.49456521739130421</v>
      </c>
      <c r="H380" s="13">
        <v>-5.8423913043478271E-2</v>
      </c>
      <c r="I380" s="13">
        <v>0.13586956521739135</v>
      </c>
      <c r="J380" s="13">
        <v>0.15081521739130443</v>
      </c>
      <c r="K380" s="13">
        <v>-0.31249999999999989</v>
      </c>
      <c r="L380" s="13">
        <v>-0.10326086956521729</v>
      </c>
      <c r="M380" s="13">
        <v>0.15081521739130443</v>
      </c>
      <c r="N380" s="13">
        <v>0.79347826086956519</v>
      </c>
      <c r="O380" s="13">
        <v>-0.37228260869565211</v>
      </c>
      <c r="P380" s="13">
        <v>0.33016304347826098</v>
      </c>
      <c r="Q380" s="13">
        <v>-0.35733695652173902</v>
      </c>
      <c r="R380" s="13">
        <v>14.244565217391305</v>
      </c>
      <c r="S380" s="13" t="s">
        <v>740</v>
      </c>
      <c r="T380" s="13">
        <v>-8.8315217391304324E-2</v>
      </c>
      <c r="U380" s="146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46" t="s">
        <v>278</v>
      </c>
      <c r="C381" s="47"/>
      <c r="D381" s="45" t="s">
        <v>279</v>
      </c>
      <c r="E381" s="45">
        <v>0.02</v>
      </c>
      <c r="F381" s="45">
        <v>1.41</v>
      </c>
      <c r="G381" s="45">
        <v>1.63</v>
      </c>
      <c r="H381" s="45">
        <v>0.02</v>
      </c>
      <c r="I381" s="45">
        <v>0.59</v>
      </c>
      <c r="J381" s="45">
        <v>0.63</v>
      </c>
      <c r="K381" s="45">
        <v>0.72</v>
      </c>
      <c r="L381" s="45" t="s">
        <v>279</v>
      </c>
      <c r="M381" s="45">
        <v>0.63</v>
      </c>
      <c r="N381" s="45" t="s">
        <v>279</v>
      </c>
      <c r="O381" s="45">
        <v>1.87</v>
      </c>
      <c r="P381" s="45">
        <v>1.1499999999999999</v>
      </c>
      <c r="Q381" s="45">
        <v>0.85</v>
      </c>
      <c r="R381" s="45">
        <v>41.65</v>
      </c>
      <c r="S381" s="45">
        <v>0.11</v>
      </c>
      <c r="T381" s="45">
        <v>7.0000000000000007E-2</v>
      </c>
      <c r="U381" s="146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B382" s="31" t="s">
        <v>343</v>
      </c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BM382" s="55"/>
    </row>
    <row r="383" spans="1:65">
      <c r="BM383" s="55"/>
    </row>
    <row r="384" spans="1:65" ht="15">
      <c r="B384" s="8" t="s">
        <v>596</v>
      </c>
      <c r="BM384" s="28" t="s">
        <v>66</v>
      </c>
    </row>
    <row r="385" spans="1:65" ht="15">
      <c r="A385" s="25" t="s">
        <v>8</v>
      </c>
      <c r="B385" s="18" t="s">
        <v>110</v>
      </c>
      <c r="C385" s="15" t="s">
        <v>111</v>
      </c>
      <c r="D385" s="16" t="s">
        <v>237</v>
      </c>
      <c r="E385" s="17" t="s">
        <v>237</v>
      </c>
      <c r="F385" s="17" t="s">
        <v>237</v>
      </c>
      <c r="G385" s="17" t="s">
        <v>237</v>
      </c>
      <c r="H385" s="17" t="s">
        <v>237</v>
      </c>
      <c r="I385" s="17" t="s">
        <v>237</v>
      </c>
      <c r="J385" s="17" t="s">
        <v>237</v>
      </c>
      <c r="K385" s="17" t="s">
        <v>237</v>
      </c>
      <c r="L385" s="17" t="s">
        <v>237</v>
      </c>
      <c r="M385" s="17" t="s">
        <v>237</v>
      </c>
      <c r="N385" s="17" t="s">
        <v>237</v>
      </c>
      <c r="O385" s="17" t="s">
        <v>237</v>
      </c>
      <c r="P385" s="17" t="s">
        <v>237</v>
      </c>
      <c r="Q385" s="17" t="s">
        <v>237</v>
      </c>
      <c r="R385" s="17" t="s">
        <v>237</v>
      </c>
      <c r="S385" s="17" t="s">
        <v>237</v>
      </c>
      <c r="T385" s="17" t="s">
        <v>237</v>
      </c>
      <c r="U385" s="17" t="s">
        <v>237</v>
      </c>
      <c r="V385" s="17" t="s">
        <v>237</v>
      </c>
      <c r="W385" s="17" t="s">
        <v>237</v>
      </c>
      <c r="X385" s="146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1</v>
      </c>
    </row>
    <row r="386" spans="1:65">
      <c r="A386" s="30"/>
      <c r="B386" s="19" t="s">
        <v>238</v>
      </c>
      <c r="C386" s="9" t="s">
        <v>238</v>
      </c>
      <c r="D386" s="144" t="s">
        <v>240</v>
      </c>
      <c r="E386" s="145" t="s">
        <v>241</v>
      </c>
      <c r="F386" s="145" t="s">
        <v>242</v>
      </c>
      <c r="G386" s="145" t="s">
        <v>243</v>
      </c>
      <c r="H386" s="145" t="s">
        <v>244</v>
      </c>
      <c r="I386" s="145" t="s">
        <v>245</v>
      </c>
      <c r="J386" s="145" t="s">
        <v>246</v>
      </c>
      <c r="K386" s="145" t="s">
        <v>247</v>
      </c>
      <c r="L386" s="145" t="s">
        <v>248</v>
      </c>
      <c r="M386" s="145" t="s">
        <v>249</v>
      </c>
      <c r="N386" s="145" t="s">
        <v>250</v>
      </c>
      <c r="O386" s="145" t="s">
        <v>251</v>
      </c>
      <c r="P386" s="145" t="s">
        <v>253</v>
      </c>
      <c r="Q386" s="145" t="s">
        <v>254</v>
      </c>
      <c r="R386" s="145" t="s">
        <v>255</v>
      </c>
      <c r="S386" s="145" t="s">
        <v>258</v>
      </c>
      <c r="T386" s="145" t="s">
        <v>259</v>
      </c>
      <c r="U386" s="145" t="s">
        <v>260</v>
      </c>
      <c r="V386" s="145" t="s">
        <v>261</v>
      </c>
      <c r="W386" s="145" t="s">
        <v>267</v>
      </c>
      <c r="X386" s="146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 t="s">
        <v>3</v>
      </c>
    </row>
    <row r="387" spans="1:65">
      <c r="A387" s="30"/>
      <c r="B387" s="19"/>
      <c r="C387" s="9"/>
      <c r="D387" s="10" t="s">
        <v>306</v>
      </c>
      <c r="E387" s="11" t="s">
        <v>304</v>
      </c>
      <c r="F387" s="11" t="s">
        <v>306</v>
      </c>
      <c r="G387" s="11" t="s">
        <v>306</v>
      </c>
      <c r="H387" s="11" t="s">
        <v>304</v>
      </c>
      <c r="I387" s="11" t="s">
        <v>304</v>
      </c>
      <c r="J387" s="11" t="s">
        <v>304</v>
      </c>
      <c r="K387" s="11" t="s">
        <v>304</v>
      </c>
      <c r="L387" s="11" t="s">
        <v>304</v>
      </c>
      <c r="M387" s="11" t="s">
        <v>304</v>
      </c>
      <c r="N387" s="11" t="s">
        <v>304</v>
      </c>
      <c r="O387" s="11" t="s">
        <v>304</v>
      </c>
      <c r="P387" s="11" t="s">
        <v>304</v>
      </c>
      <c r="Q387" s="11" t="s">
        <v>306</v>
      </c>
      <c r="R387" s="11" t="s">
        <v>306</v>
      </c>
      <c r="S387" s="11" t="s">
        <v>304</v>
      </c>
      <c r="T387" s="11" t="s">
        <v>304</v>
      </c>
      <c r="U387" s="11" t="s">
        <v>306</v>
      </c>
      <c r="V387" s="11" t="s">
        <v>304</v>
      </c>
      <c r="W387" s="11" t="s">
        <v>306</v>
      </c>
      <c r="X387" s="146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2</v>
      </c>
    </row>
    <row r="388" spans="1:65">
      <c r="A388" s="30"/>
      <c r="B388" s="19"/>
      <c r="C388" s="9"/>
      <c r="D388" s="26" t="s">
        <v>338</v>
      </c>
      <c r="E388" s="26" t="s">
        <v>339</v>
      </c>
      <c r="F388" s="26" t="s">
        <v>340</v>
      </c>
      <c r="G388" s="26" t="s">
        <v>340</v>
      </c>
      <c r="H388" s="26" t="s">
        <v>117</v>
      </c>
      <c r="I388" s="26" t="s">
        <v>338</v>
      </c>
      <c r="J388" s="26" t="s">
        <v>339</v>
      </c>
      <c r="K388" s="26" t="s">
        <v>339</v>
      </c>
      <c r="L388" s="26" t="s">
        <v>340</v>
      </c>
      <c r="M388" s="26" t="s">
        <v>339</v>
      </c>
      <c r="N388" s="26" t="s">
        <v>339</v>
      </c>
      <c r="O388" s="26" t="s">
        <v>307</v>
      </c>
      <c r="P388" s="26" t="s">
        <v>341</v>
      </c>
      <c r="Q388" s="26" t="s">
        <v>338</v>
      </c>
      <c r="R388" s="26" t="s">
        <v>339</v>
      </c>
      <c r="S388" s="26" t="s">
        <v>339</v>
      </c>
      <c r="T388" s="26" t="s">
        <v>339</v>
      </c>
      <c r="U388" s="26" t="s">
        <v>338</v>
      </c>
      <c r="V388" s="26" t="s">
        <v>341</v>
      </c>
      <c r="W388" s="26" t="s">
        <v>339</v>
      </c>
      <c r="X388" s="146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2</v>
      </c>
    </row>
    <row r="389" spans="1:65">
      <c r="A389" s="30"/>
      <c r="B389" s="18">
        <v>1</v>
      </c>
      <c r="C389" s="14">
        <v>1</v>
      </c>
      <c r="D389" s="22">
        <v>0.41</v>
      </c>
      <c r="E389" s="22">
        <v>0.49</v>
      </c>
      <c r="F389" s="141">
        <v>0.65</v>
      </c>
      <c r="G389" s="22">
        <v>0.52243018065000002</v>
      </c>
      <c r="H389" s="22">
        <v>0.53</v>
      </c>
      <c r="I389" s="22">
        <v>0.43</v>
      </c>
      <c r="J389" s="141">
        <v>0.25</v>
      </c>
      <c r="K389" s="22">
        <v>0.4</v>
      </c>
      <c r="L389" s="22">
        <v>0.5</v>
      </c>
      <c r="M389" s="22">
        <v>0.43</v>
      </c>
      <c r="N389" s="22">
        <v>0.41</v>
      </c>
      <c r="O389" s="22">
        <v>0.35</v>
      </c>
      <c r="P389" s="22">
        <v>0.56999999999999995</v>
      </c>
      <c r="Q389" s="22">
        <v>0.43</v>
      </c>
      <c r="R389" s="141">
        <v>0.5</v>
      </c>
      <c r="S389" s="22">
        <v>0.41</v>
      </c>
      <c r="T389" s="141">
        <v>0.23</v>
      </c>
      <c r="U389" s="141">
        <v>0.5</v>
      </c>
      <c r="V389" s="22">
        <v>0.50901516416291004</v>
      </c>
      <c r="W389" s="147">
        <v>0.57999999999999996</v>
      </c>
      <c r="X389" s="146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</v>
      </c>
    </row>
    <row r="390" spans="1:65">
      <c r="A390" s="30"/>
      <c r="B390" s="19">
        <v>1</v>
      </c>
      <c r="C390" s="9">
        <v>2</v>
      </c>
      <c r="D390" s="11">
        <v>0.4</v>
      </c>
      <c r="E390" s="11">
        <v>0.49</v>
      </c>
      <c r="F390" s="142">
        <v>0.64</v>
      </c>
      <c r="G390" s="11">
        <v>0.49768920390000004</v>
      </c>
      <c r="H390" s="11">
        <v>0.51</v>
      </c>
      <c r="I390" s="11">
        <v>0.44</v>
      </c>
      <c r="J390" s="142">
        <v>0.25</v>
      </c>
      <c r="K390" s="11">
        <v>0.38</v>
      </c>
      <c r="L390" s="11">
        <v>0.43</v>
      </c>
      <c r="M390" s="11">
        <v>0.44</v>
      </c>
      <c r="N390" s="11">
        <v>0.41</v>
      </c>
      <c r="O390" s="11">
        <v>0.35</v>
      </c>
      <c r="P390" s="11">
        <v>0.51</v>
      </c>
      <c r="Q390" s="11">
        <v>0.42</v>
      </c>
      <c r="R390" s="142">
        <v>0.5</v>
      </c>
      <c r="S390" s="11">
        <v>0.4</v>
      </c>
      <c r="T390" s="142">
        <v>0.24</v>
      </c>
      <c r="U390" s="142">
        <v>0.5</v>
      </c>
      <c r="V390" s="11">
        <v>0.47692499481303674</v>
      </c>
      <c r="W390" s="11">
        <v>0.47</v>
      </c>
      <c r="X390" s="146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20</v>
      </c>
    </row>
    <row r="391" spans="1:65">
      <c r="A391" s="30"/>
      <c r="B391" s="19">
        <v>1</v>
      </c>
      <c r="C391" s="9">
        <v>3</v>
      </c>
      <c r="D391" s="11">
        <v>0.38</v>
      </c>
      <c r="E391" s="11">
        <v>0.48</v>
      </c>
      <c r="F391" s="142">
        <v>0.65</v>
      </c>
      <c r="G391" s="11">
        <v>0.49115764215000002</v>
      </c>
      <c r="H391" s="11">
        <v>0.55000000000000004</v>
      </c>
      <c r="I391" s="11">
        <v>0.45</v>
      </c>
      <c r="J391" s="142">
        <v>0.27</v>
      </c>
      <c r="K391" s="11">
        <v>0.39</v>
      </c>
      <c r="L391" s="11">
        <v>0.46</v>
      </c>
      <c r="M391" s="11">
        <v>0.43</v>
      </c>
      <c r="N391" s="11">
        <v>0.4</v>
      </c>
      <c r="O391" s="11">
        <v>0.36</v>
      </c>
      <c r="P391" s="11">
        <v>0.55000000000000004</v>
      </c>
      <c r="Q391" s="11">
        <v>0.44</v>
      </c>
      <c r="R391" s="142">
        <v>0.5</v>
      </c>
      <c r="S391" s="11">
        <v>0.4</v>
      </c>
      <c r="T391" s="142">
        <v>0.23</v>
      </c>
      <c r="U391" s="142">
        <v>0.5</v>
      </c>
      <c r="V391" s="11">
        <v>0.49632133357183605</v>
      </c>
      <c r="W391" s="11">
        <v>0.48</v>
      </c>
      <c r="X391" s="146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16</v>
      </c>
    </row>
    <row r="392" spans="1:65">
      <c r="A392" s="30"/>
      <c r="B392" s="19">
        <v>1</v>
      </c>
      <c r="C392" s="9">
        <v>4</v>
      </c>
      <c r="D392" s="11">
        <v>0.43</v>
      </c>
      <c r="E392" s="11">
        <v>0.49</v>
      </c>
      <c r="F392" s="142">
        <v>0.64</v>
      </c>
      <c r="G392" s="11">
        <v>0.51033210585</v>
      </c>
      <c r="H392" s="11">
        <v>0.55000000000000004</v>
      </c>
      <c r="I392" s="11">
        <v>0.46</v>
      </c>
      <c r="J392" s="142">
        <v>0.25</v>
      </c>
      <c r="K392" s="11">
        <v>0.39</v>
      </c>
      <c r="L392" s="11">
        <v>0.51</v>
      </c>
      <c r="M392" s="11">
        <v>0.44</v>
      </c>
      <c r="N392" s="11">
        <v>0.42</v>
      </c>
      <c r="O392" s="11">
        <v>0.34</v>
      </c>
      <c r="P392" s="11">
        <v>0.55000000000000004</v>
      </c>
      <c r="Q392" s="11">
        <v>0.42</v>
      </c>
      <c r="R392" s="142">
        <v>0.5</v>
      </c>
      <c r="S392" s="11">
        <v>0.42</v>
      </c>
      <c r="T392" s="142">
        <v>0.23</v>
      </c>
      <c r="U392" s="142">
        <v>0.5</v>
      </c>
      <c r="V392" s="11">
        <v>0.49813512032370505</v>
      </c>
      <c r="W392" s="11">
        <v>0.46</v>
      </c>
      <c r="X392" s="146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0.45220489354094756</v>
      </c>
    </row>
    <row r="393" spans="1:65">
      <c r="A393" s="30"/>
      <c r="B393" s="19">
        <v>1</v>
      </c>
      <c r="C393" s="9">
        <v>5</v>
      </c>
      <c r="D393" s="11">
        <v>0.44</v>
      </c>
      <c r="E393" s="11">
        <v>0.49</v>
      </c>
      <c r="F393" s="142">
        <v>0.66</v>
      </c>
      <c r="G393" s="11">
        <v>0.51693559890000007</v>
      </c>
      <c r="H393" s="11">
        <v>0.53</v>
      </c>
      <c r="I393" s="11">
        <v>0.47</v>
      </c>
      <c r="J393" s="142">
        <v>0.25</v>
      </c>
      <c r="K393" s="11">
        <v>0.4</v>
      </c>
      <c r="L393" s="11">
        <v>0.49</v>
      </c>
      <c r="M393" s="11">
        <v>0.41</v>
      </c>
      <c r="N393" s="11">
        <v>0.41</v>
      </c>
      <c r="O393" s="11">
        <v>0.33</v>
      </c>
      <c r="P393" s="11">
        <v>0.54</v>
      </c>
      <c r="Q393" s="11">
        <v>0.43</v>
      </c>
      <c r="R393" s="142">
        <v>0.4</v>
      </c>
      <c r="S393" s="11">
        <v>0.44</v>
      </c>
      <c r="T393" s="142">
        <v>0.23</v>
      </c>
      <c r="U393" s="142">
        <v>0.4</v>
      </c>
      <c r="V393" s="11">
        <v>0.48900049761887965</v>
      </c>
      <c r="W393" s="11">
        <v>0.47</v>
      </c>
      <c r="X393" s="146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95</v>
      </c>
    </row>
    <row r="394" spans="1:65">
      <c r="A394" s="30"/>
      <c r="B394" s="19">
        <v>1</v>
      </c>
      <c r="C394" s="9">
        <v>6</v>
      </c>
      <c r="D394" s="11">
        <v>0.41</v>
      </c>
      <c r="E394" s="11">
        <v>0.5</v>
      </c>
      <c r="F394" s="142">
        <v>0.65</v>
      </c>
      <c r="G394" s="11">
        <v>0.49367924445000005</v>
      </c>
      <c r="H394" s="11">
        <v>0.42</v>
      </c>
      <c r="I394" s="11">
        <v>0.48</v>
      </c>
      <c r="J394" s="148">
        <v>0.28000000000000003</v>
      </c>
      <c r="K394" s="11">
        <v>0.4</v>
      </c>
      <c r="L394" s="11">
        <v>0.47</v>
      </c>
      <c r="M394" s="11">
        <v>0.43</v>
      </c>
      <c r="N394" s="11">
        <v>0.4</v>
      </c>
      <c r="O394" s="11">
        <v>0.33</v>
      </c>
      <c r="P394" s="11">
        <v>0.52</v>
      </c>
      <c r="Q394" s="11">
        <v>0.44</v>
      </c>
      <c r="R394" s="142">
        <v>0.5</v>
      </c>
      <c r="S394" s="11">
        <v>0.42</v>
      </c>
      <c r="T394" s="142">
        <v>0.23</v>
      </c>
      <c r="U394" s="142">
        <v>0.5</v>
      </c>
      <c r="V394" s="11">
        <v>0.51481933229491017</v>
      </c>
      <c r="W394" s="11">
        <v>0.48</v>
      </c>
      <c r="X394" s="146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20" t="s">
        <v>274</v>
      </c>
      <c r="C395" s="12"/>
      <c r="D395" s="23">
        <v>0.41166666666666668</v>
      </c>
      <c r="E395" s="23">
        <v>0.49</v>
      </c>
      <c r="F395" s="23">
        <v>0.64833333333333332</v>
      </c>
      <c r="G395" s="23">
        <v>0.50537066264999997</v>
      </c>
      <c r="H395" s="23">
        <v>0.51500000000000001</v>
      </c>
      <c r="I395" s="23">
        <v>0.45500000000000002</v>
      </c>
      <c r="J395" s="23">
        <v>0.25833333333333336</v>
      </c>
      <c r="K395" s="23">
        <v>0.39333333333333331</v>
      </c>
      <c r="L395" s="23">
        <v>0.47666666666666657</v>
      </c>
      <c r="M395" s="23">
        <v>0.43</v>
      </c>
      <c r="N395" s="23">
        <v>0.40833333333333327</v>
      </c>
      <c r="O395" s="23">
        <v>0.34333333333333332</v>
      </c>
      <c r="P395" s="23">
        <v>0.54</v>
      </c>
      <c r="Q395" s="23">
        <v>0.43</v>
      </c>
      <c r="R395" s="23">
        <v>0.48333333333333334</v>
      </c>
      <c r="S395" s="23">
        <v>0.41499999999999998</v>
      </c>
      <c r="T395" s="23">
        <v>0.23166666666666666</v>
      </c>
      <c r="U395" s="23">
        <v>0.48333333333333334</v>
      </c>
      <c r="V395" s="23">
        <v>0.49736940713087963</v>
      </c>
      <c r="W395" s="23">
        <v>0.49</v>
      </c>
      <c r="X395" s="146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275</v>
      </c>
      <c r="C396" s="29"/>
      <c r="D396" s="11">
        <v>0.41</v>
      </c>
      <c r="E396" s="11">
        <v>0.49</v>
      </c>
      <c r="F396" s="11">
        <v>0.65</v>
      </c>
      <c r="G396" s="11">
        <v>0.50401065487500007</v>
      </c>
      <c r="H396" s="11">
        <v>0.53</v>
      </c>
      <c r="I396" s="11">
        <v>0.45500000000000002</v>
      </c>
      <c r="J396" s="11">
        <v>0.25</v>
      </c>
      <c r="K396" s="11">
        <v>0.39500000000000002</v>
      </c>
      <c r="L396" s="11">
        <v>0.48</v>
      </c>
      <c r="M396" s="11">
        <v>0.43</v>
      </c>
      <c r="N396" s="11">
        <v>0.41</v>
      </c>
      <c r="O396" s="11">
        <v>0.34499999999999997</v>
      </c>
      <c r="P396" s="11">
        <v>0.54500000000000004</v>
      </c>
      <c r="Q396" s="11">
        <v>0.43</v>
      </c>
      <c r="R396" s="11">
        <v>0.5</v>
      </c>
      <c r="S396" s="11">
        <v>0.41499999999999998</v>
      </c>
      <c r="T396" s="11">
        <v>0.23</v>
      </c>
      <c r="U396" s="11">
        <v>0.5</v>
      </c>
      <c r="V396" s="11">
        <v>0.49722822694777058</v>
      </c>
      <c r="W396" s="11">
        <v>0.47499999999999998</v>
      </c>
      <c r="X396" s="146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276</v>
      </c>
      <c r="C397" s="29"/>
      <c r="D397" s="24">
        <v>2.1369760566432805E-2</v>
      </c>
      <c r="E397" s="24">
        <v>6.324555320336764E-3</v>
      </c>
      <c r="F397" s="24">
        <v>7.5277265270908165E-3</v>
      </c>
      <c r="G397" s="24">
        <v>1.3016104204210854E-2</v>
      </c>
      <c r="H397" s="24">
        <v>4.8887626246321286E-2</v>
      </c>
      <c r="I397" s="24">
        <v>1.8708286933869698E-2</v>
      </c>
      <c r="J397" s="24">
        <v>1.3291601358251269E-2</v>
      </c>
      <c r="K397" s="24">
        <v>8.1649658092772665E-3</v>
      </c>
      <c r="L397" s="24">
        <v>2.9439202887759492E-2</v>
      </c>
      <c r="M397" s="24">
        <v>1.0954451150103333E-2</v>
      </c>
      <c r="N397" s="24">
        <v>7.5277265270907914E-3</v>
      </c>
      <c r="O397" s="24">
        <v>1.2110601416389951E-2</v>
      </c>
      <c r="P397" s="24">
        <v>2.1908902300206635E-2</v>
      </c>
      <c r="Q397" s="24">
        <v>8.9442719099991665E-3</v>
      </c>
      <c r="R397" s="24">
        <v>4.0824829046386291E-2</v>
      </c>
      <c r="S397" s="24">
        <v>1.5165750888103095E-2</v>
      </c>
      <c r="T397" s="24">
        <v>4.0824829046386219E-3</v>
      </c>
      <c r="U397" s="24">
        <v>4.0824829046386291E-2</v>
      </c>
      <c r="V397" s="24">
        <v>1.3636868859090748E-2</v>
      </c>
      <c r="W397" s="24">
        <v>4.472135954999578E-2</v>
      </c>
      <c r="X397" s="146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86</v>
      </c>
      <c r="C398" s="29"/>
      <c r="D398" s="13">
        <v>5.1910349554087784E-2</v>
      </c>
      <c r="E398" s="13">
        <v>1.2907255755789314E-2</v>
      </c>
      <c r="F398" s="13">
        <v>1.1610889244870155E-2</v>
      </c>
      <c r="G398" s="13">
        <v>2.5755559564852107E-2</v>
      </c>
      <c r="H398" s="13">
        <v>9.4927429604507355E-2</v>
      </c>
      <c r="I398" s="13">
        <v>4.111711414037296E-2</v>
      </c>
      <c r="J398" s="13">
        <v>5.1451360096456518E-2</v>
      </c>
      <c r="K398" s="13">
        <v>2.0758387650704917E-2</v>
      </c>
      <c r="L398" s="13">
        <v>6.1760565498796147E-2</v>
      </c>
      <c r="M398" s="13">
        <v>2.5475467790937983E-2</v>
      </c>
      <c r="N398" s="13">
        <v>1.843524863777337E-2</v>
      </c>
      <c r="O398" s="13">
        <v>3.5273596358417335E-2</v>
      </c>
      <c r="P398" s="13">
        <v>4.0572041296678948E-2</v>
      </c>
      <c r="Q398" s="13">
        <v>2.0800632348835273E-2</v>
      </c>
      <c r="R398" s="13">
        <v>8.4465163544247504E-2</v>
      </c>
      <c r="S398" s="13">
        <v>3.6543978043621916E-2</v>
      </c>
      <c r="T398" s="13">
        <v>1.7622228365346569E-2</v>
      </c>
      <c r="U398" s="13">
        <v>8.4465163544247504E-2</v>
      </c>
      <c r="V398" s="13">
        <v>2.7417988850090839E-2</v>
      </c>
      <c r="W398" s="13">
        <v>9.1268080714277111E-2</v>
      </c>
      <c r="X398" s="146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277</v>
      </c>
      <c r="C399" s="29"/>
      <c r="D399" s="13">
        <v>-8.9645705858798053E-2</v>
      </c>
      <c r="E399" s="13">
        <v>8.3579605172118931E-2</v>
      </c>
      <c r="F399" s="13">
        <v>0.43371587214950424</v>
      </c>
      <c r="G399" s="13">
        <v>0.1175700879588959</v>
      </c>
      <c r="H399" s="13">
        <v>0.13886427890539021</v>
      </c>
      <c r="I399" s="13">
        <v>6.1810619455389126E-3</v>
      </c>
      <c r="J399" s="13">
        <v>-0.42872503808952911</v>
      </c>
      <c r="K399" s="13">
        <v>-0.13018779992986385</v>
      </c>
      <c r="L399" s="13">
        <v>5.4094445847707284E-2</v>
      </c>
      <c r="M399" s="13">
        <v>-4.9103611787732482E-2</v>
      </c>
      <c r="N399" s="13">
        <v>-9.7016995689901075E-2</v>
      </c>
      <c r="O399" s="13">
        <v>-0.24075714739640652</v>
      </c>
      <c r="P399" s="13">
        <v>0.19414895263866172</v>
      </c>
      <c r="Q399" s="13">
        <v>-4.9103611787732482E-2</v>
      </c>
      <c r="R399" s="13">
        <v>6.8837025509913108E-2</v>
      </c>
      <c r="S399" s="13">
        <v>-8.2274416027695252E-2</v>
      </c>
      <c r="T399" s="13">
        <v>-0.48769535673835196</v>
      </c>
      <c r="U399" s="13">
        <v>6.8837025509913108E-2</v>
      </c>
      <c r="V399" s="13">
        <v>9.9876215925651879E-2</v>
      </c>
      <c r="W399" s="13">
        <v>8.3579605172118931E-2</v>
      </c>
      <c r="X399" s="146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46" t="s">
        <v>278</v>
      </c>
      <c r="C400" s="47"/>
      <c r="D400" s="45">
        <v>0.43</v>
      </c>
      <c r="E400" s="45">
        <v>0.66</v>
      </c>
      <c r="F400" s="45">
        <v>2.87</v>
      </c>
      <c r="G400" s="45">
        <v>0.88</v>
      </c>
      <c r="H400" s="45">
        <v>1.01</v>
      </c>
      <c r="I400" s="45">
        <v>0.17</v>
      </c>
      <c r="J400" s="45">
        <v>2.57</v>
      </c>
      <c r="K400" s="45">
        <v>0.69</v>
      </c>
      <c r="L400" s="45">
        <v>0.48</v>
      </c>
      <c r="M400" s="45">
        <v>0.17</v>
      </c>
      <c r="N400" s="45">
        <v>0.48</v>
      </c>
      <c r="O400" s="45">
        <v>1.38</v>
      </c>
      <c r="P400" s="45">
        <v>1.36</v>
      </c>
      <c r="Q400" s="45">
        <v>0.17</v>
      </c>
      <c r="R400" s="45" t="s">
        <v>279</v>
      </c>
      <c r="S400" s="45">
        <v>0.38</v>
      </c>
      <c r="T400" s="45">
        <v>2.94</v>
      </c>
      <c r="U400" s="45" t="s">
        <v>279</v>
      </c>
      <c r="V400" s="45">
        <v>0.77</v>
      </c>
      <c r="W400" s="45">
        <v>0.66</v>
      </c>
      <c r="X400" s="146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B401" s="31" t="s">
        <v>344</v>
      </c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BM401" s="55"/>
    </row>
    <row r="402" spans="1:65">
      <c r="BM402" s="55"/>
    </row>
    <row r="403" spans="1:65" ht="15">
      <c r="B403" s="8" t="s">
        <v>597</v>
      </c>
      <c r="BM403" s="28" t="s">
        <v>66</v>
      </c>
    </row>
    <row r="404" spans="1:65" ht="15">
      <c r="A404" s="25" t="s">
        <v>53</v>
      </c>
      <c r="B404" s="18" t="s">
        <v>110</v>
      </c>
      <c r="C404" s="15" t="s">
        <v>111</v>
      </c>
      <c r="D404" s="16" t="s">
        <v>237</v>
      </c>
      <c r="E404" s="17" t="s">
        <v>237</v>
      </c>
      <c r="F404" s="17" t="s">
        <v>237</v>
      </c>
      <c r="G404" s="17" t="s">
        <v>237</v>
      </c>
      <c r="H404" s="17" t="s">
        <v>237</v>
      </c>
      <c r="I404" s="17" t="s">
        <v>237</v>
      </c>
      <c r="J404" s="17" t="s">
        <v>237</v>
      </c>
      <c r="K404" s="17" t="s">
        <v>237</v>
      </c>
      <c r="L404" s="17" t="s">
        <v>237</v>
      </c>
      <c r="M404" s="17" t="s">
        <v>237</v>
      </c>
      <c r="N404" s="17" t="s">
        <v>237</v>
      </c>
      <c r="O404" s="17" t="s">
        <v>237</v>
      </c>
      <c r="P404" s="17" t="s">
        <v>237</v>
      </c>
      <c r="Q404" s="17" t="s">
        <v>237</v>
      </c>
      <c r="R404" s="17" t="s">
        <v>237</v>
      </c>
      <c r="S404" s="17" t="s">
        <v>237</v>
      </c>
      <c r="T404" s="17" t="s">
        <v>237</v>
      </c>
      <c r="U404" s="17" t="s">
        <v>237</v>
      </c>
      <c r="V404" s="17" t="s">
        <v>237</v>
      </c>
      <c r="W404" s="17" t="s">
        <v>237</v>
      </c>
      <c r="X404" s="17" t="s">
        <v>237</v>
      </c>
      <c r="Y404" s="146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1</v>
      </c>
    </row>
    <row r="405" spans="1:65">
      <c r="A405" s="30"/>
      <c r="B405" s="19" t="s">
        <v>238</v>
      </c>
      <c r="C405" s="9" t="s">
        <v>238</v>
      </c>
      <c r="D405" s="144" t="s">
        <v>240</v>
      </c>
      <c r="E405" s="145" t="s">
        <v>241</v>
      </c>
      <c r="F405" s="145" t="s">
        <v>243</v>
      </c>
      <c r="G405" s="145" t="s">
        <v>244</v>
      </c>
      <c r="H405" s="145" t="s">
        <v>245</v>
      </c>
      <c r="I405" s="145" t="s">
        <v>246</v>
      </c>
      <c r="J405" s="145" t="s">
        <v>247</v>
      </c>
      <c r="K405" s="145" t="s">
        <v>248</v>
      </c>
      <c r="L405" s="145" t="s">
        <v>249</v>
      </c>
      <c r="M405" s="145" t="s">
        <v>250</v>
      </c>
      <c r="N405" s="145" t="s">
        <v>251</v>
      </c>
      <c r="O405" s="145" t="s">
        <v>252</v>
      </c>
      <c r="P405" s="145" t="s">
        <v>254</v>
      </c>
      <c r="Q405" s="145" t="s">
        <v>255</v>
      </c>
      <c r="R405" s="145" t="s">
        <v>257</v>
      </c>
      <c r="S405" s="145" t="s">
        <v>258</v>
      </c>
      <c r="T405" s="145" t="s">
        <v>259</v>
      </c>
      <c r="U405" s="145" t="s">
        <v>260</v>
      </c>
      <c r="V405" s="145" t="s">
        <v>261</v>
      </c>
      <c r="W405" s="145" t="s">
        <v>262</v>
      </c>
      <c r="X405" s="145" t="s">
        <v>267</v>
      </c>
      <c r="Y405" s="146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 t="s">
        <v>3</v>
      </c>
    </row>
    <row r="406" spans="1:65">
      <c r="A406" s="30"/>
      <c r="B406" s="19"/>
      <c r="C406" s="9"/>
      <c r="D406" s="10" t="s">
        <v>306</v>
      </c>
      <c r="E406" s="11" t="s">
        <v>304</v>
      </c>
      <c r="F406" s="11" t="s">
        <v>306</v>
      </c>
      <c r="G406" s="11" t="s">
        <v>304</v>
      </c>
      <c r="H406" s="11" t="s">
        <v>304</v>
      </c>
      <c r="I406" s="11" t="s">
        <v>304</v>
      </c>
      <c r="J406" s="11" t="s">
        <v>304</v>
      </c>
      <c r="K406" s="11" t="s">
        <v>304</v>
      </c>
      <c r="L406" s="11" t="s">
        <v>304</v>
      </c>
      <c r="M406" s="11" t="s">
        <v>304</v>
      </c>
      <c r="N406" s="11" t="s">
        <v>304</v>
      </c>
      <c r="O406" s="11" t="s">
        <v>304</v>
      </c>
      <c r="P406" s="11" t="s">
        <v>306</v>
      </c>
      <c r="Q406" s="11" t="s">
        <v>306</v>
      </c>
      <c r="R406" s="11" t="s">
        <v>306</v>
      </c>
      <c r="S406" s="11" t="s">
        <v>304</v>
      </c>
      <c r="T406" s="11" t="s">
        <v>304</v>
      </c>
      <c r="U406" s="11" t="s">
        <v>306</v>
      </c>
      <c r="V406" s="11" t="s">
        <v>304</v>
      </c>
      <c r="W406" s="11" t="s">
        <v>337</v>
      </c>
      <c r="X406" s="11" t="s">
        <v>306</v>
      </c>
      <c r="Y406" s="146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3</v>
      </c>
    </row>
    <row r="407" spans="1:65">
      <c r="A407" s="30"/>
      <c r="B407" s="19"/>
      <c r="C407" s="9"/>
      <c r="D407" s="26" t="s">
        <v>338</v>
      </c>
      <c r="E407" s="26" t="s">
        <v>339</v>
      </c>
      <c r="F407" s="26" t="s">
        <v>340</v>
      </c>
      <c r="G407" s="26" t="s">
        <v>117</v>
      </c>
      <c r="H407" s="26" t="s">
        <v>338</v>
      </c>
      <c r="I407" s="26" t="s">
        <v>339</v>
      </c>
      <c r="J407" s="26" t="s">
        <v>339</v>
      </c>
      <c r="K407" s="26" t="s">
        <v>340</v>
      </c>
      <c r="L407" s="26" t="s">
        <v>339</v>
      </c>
      <c r="M407" s="26" t="s">
        <v>339</v>
      </c>
      <c r="N407" s="26" t="s">
        <v>307</v>
      </c>
      <c r="O407" s="26" t="s">
        <v>339</v>
      </c>
      <c r="P407" s="26" t="s">
        <v>338</v>
      </c>
      <c r="Q407" s="26" t="s">
        <v>339</v>
      </c>
      <c r="R407" s="26" t="s">
        <v>339</v>
      </c>
      <c r="S407" s="26" t="s">
        <v>339</v>
      </c>
      <c r="T407" s="26" t="s">
        <v>339</v>
      </c>
      <c r="U407" s="26" t="s">
        <v>338</v>
      </c>
      <c r="V407" s="26" t="s">
        <v>341</v>
      </c>
      <c r="W407" s="26" t="s">
        <v>339</v>
      </c>
      <c r="X407" s="26" t="s">
        <v>339</v>
      </c>
      <c r="Y407" s="146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3</v>
      </c>
    </row>
    <row r="408" spans="1:65">
      <c r="A408" s="30"/>
      <c r="B408" s="18">
        <v>1</v>
      </c>
      <c r="C408" s="14">
        <v>1</v>
      </c>
      <c r="D408" s="203">
        <v>0.02</v>
      </c>
      <c r="E408" s="200">
        <v>0.02</v>
      </c>
      <c r="F408" s="203" t="s">
        <v>326</v>
      </c>
      <c r="G408" s="203" t="s">
        <v>104</v>
      </c>
      <c r="H408" s="200">
        <v>0.03</v>
      </c>
      <c r="I408" s="203">
        <v>0.04</v>
      </c>
      <c r="J408" s="200">
        <v>0.02</v>
      </c>
      <c r="K408" s="203" t="s">
        <v>104</v>
      </c>
      <c r="L408" s="200">
        <v>0.02</v>
      </c>
      <c r="M408" s="200">
        <v>0.02</v>
      </c>
      <c r="N408" s="200">
        <v>1.2E-2</v>
      </c>
      <c r="O408" s="203" t="s">
        <v>330</v>
      </c>
      <c r="P408" s="200">
        <v>0.02</v>
      </c>
      <c r="Q408" s="200">
        <v>0.01</v>
      </c>
      <c r="R408" s="200">
        <v>0.02</v>
      </c>
      <c r="S408" s="200">
        <v>0.02</v>
      </c>
      <c r="T408" s="200">
        <v>0.02</v>
      </c>
      <c r="U408" s="203">
        <v>0.10199999999999999</v>
      </c>
      <c r="V408" s="203" t="s">
        <v>101</v>
      </c>
      <c r="W408" s="200">
        <v>1.00344285679538E-2</v>
      </c>
      <c r="X408" s="200">
        <v>1.6E-2</v>
      </c>
      <c r="Y408" s="198"/>
      <c r="Z408" s="199"/>
      <c r="AA408" s="199"/>
      <c r="AB408" s="199"/>
      <c r="AC408" s="199"/>
      <c r="AD408" s="199"/>
      <c r="AE408" s="199"/>
      <c r="AF408" s="199"/>
      <c r="AG408" s="199"/>
      <c r="AH408" s="199"/>
      <c r="AI408" s="199"/>
      <c r="AJ408" s="199"/>
      <c r="AK408" s="199"/>
      <c r="AL408" s="199"/>
      <c r="AM408" s="199"/>
      <c r="AN408" s="199"/>
      <c r="AO408" s="199"/>
      <c r="AP408" s="199"/>
      <c r="AQ408" s="199"/>
      <c r="AR408" s="199"/>
      <c r="AS408" s="199"/>
      <c r="AT408" s="199"/>
      <c r="AU408" s="199"/>
      <c r="AV408" s="199"/>
      <c r="AW408" s="199"/>
      <c r="AX408" s="199"/>
      <c r="AY408" s="199"/>
      <c r="AZ408" s="199"/>
      <c r="BA408" s="199"/>
      <c r="BB408" s="199"/>
      <c r="BC408" s="199"/>
      <c r="BD408" s="199"/>
      <c r="BE408" s="199"/>
      <c r="BF408" s="199"/>
      <c r="BG408" s="199"/>
      <c r="BH408" s="199"/>
      <c r="BI408" s="199"/>
      <c r="BJ408" s="199"/>
      <c r="BK408" s="199"/>
      <c r="BL408" s="199"/>
      <c r="BM408" s="201">
        <v>1</v>
      </c>
    </row>
    <row r="409" spans="1:65">
      <c r="A409" s="30"/>
      <c r="B409" s="19">
        <v>1</v>
      </c>
      <c r="C409" s="9">
        <v>2</v>
      </c>
      <c r="D409" s="204">
        <v>0.03</v>
      </c>
      <c r="E409" s="24">
        <v>0.01</v>
      </c>
      <c r="F409" s="204" t="s">
        <v>326</v>
      </c>
      <c r="G409" s="204" t="s">
        <v>104</v>
      </c>
      <c r="H409" s="24">
        <v>0.03</v>
      </c>
      <c r="I409" s="204">
        <v>0.02</v>
      </c>
      <c r="J409" s="24">
        <v>0.02</v>
      </c>
      <c r="K409" s="204" t="s">
        <v>104</v>
      </c>
      <c r="L409" s="24">
        <v>0.01</v>
      </c>
      <c r="M409" s="24">
        <v>0.02</v>
      </c>
      <c r="N409" s="24">
        <v>8.0000000000000002E-3</v>
      </c>
      <c r="O409" s="24">
        <v>8.0000000000000002E-3</v>
      </c>
      <c r="P409" s="24">
        <v>0.01</v>
      </c>
      <c r="Q409" s="24">
        <v>0.02</v>
      </c>
      <c r="R409" s="24">
        <v>0.02</v>
      </c>
      <c r="S409" s="24">
        <v>0.02</v>
      </c>
      <c r="T409" s="24">
        <v>0.02</v>
      </c>
      <c r="U409" s="204">
        <v>0.11</v>
      </c>
      <c r="V409" s="204" t="s">
        <v>101</v>
      </c>
      <c r="W409" s="24">
        <v>1.0394368638048501E-2</v>
      </c>
      <c r="X409" s="24">
        <v>1.7999999999999999E-2</v>
      </c>
      <c r="Y409" s="198"/>
      <c r="Z409" s="199"/>
      <c r="AA409" s="199"/>
      <c r="AB409" s="199"/>
      <c r="AC409" s="199"/>
      <c r="AD409" s="199"/>
      <c r="AE409" s="199"/>
      <c r="AF409" s="199"/>
      <c r="AG409" s="199"/>
      <c r="AH409" s="199"/>
      <c r="AI409" s="199"/>
      <c r="AJ409" s="199"/>
      <c r="AK409" s="199"/>
      <c r="AL409" s="199"/>
      <c r="AM409" s="199"/>
      <c r="AN409" s="199"/>
      <c r="AO409" s="199"/>
      <c r="AP409" s="199"/>
      <c r="AQ409" s="199"/>
      <c r="AR409" s="199"/>
      <c r="AS409" s="199"/>
      <c r="AT409" s="199"/>
      <c r="AU409" s="199"/>
      <c r="AV409" s="199"/>
      <c r="AW409" s="199"/>
      <c r="AX409" s="199"/>
      <c r="AY409" s="199"/>
      <c r="AZ409" s="199"/>
      <c r="BA409" s="199"/>
      <c r="BB409" s="199"/>
      <c r="BC409" s="199"/>
      <c r="BD409" s="199"/>
      <c r="BE409" s="199"/>
      <c r="BF409" s="199"/>
      <c r="BG409" s="199"/>
      <c r="BH409" s="199"/>
      <c r="BI409" s="199"/>
      <c r="BJ409" s="199"/>
      <c r="BK409" s="199"/>
      <c r="BL409" s="199"/>
      <c r="BM409" s="201">
        <v>3</v>
      </c>
    </row>
    <row r="410" spans="1:65">
      <c r="A410" s="30"/>
      <c r="B410" s="19">
        <v>1</v>
      </c>
      <c r="C410" s="9">
        <v>3</v>
      </c>
      <c r="D410" s="204">
        <v>0.02</v>
      </c>
      <c r="E410" s="24">
        <v>0.01</v>
      </c>
      <c r="F410" s="204" t="s">
        <v>326</v>
      </c>
      <c r="G410" s="204" t="s">
        <v>104</v>
      </c>
      <c r="H410" s="24">
        <v>0.02</v>
      </c>
      <c r="I410" s="204">
        <v>0.04</v>
      </c>
      <c r="J410" s="24">
        <v>0.02</v>
      </c>
      <c r="K410" s="204" t="s">
        <v>104</v>
      </c>
      <c r="L410" s="24">
        <v>0.01</v>
      </c>
      <c r="M410" s="24">
        <v>0.01</v>
      </c>
      <c r="N410" s="24">
        <v>8.9999999999999993E-3</v>
      </c>
      <c r="O410" s="24">
        <v>1.2999999999999999E-2</v>
      </c>
      <c r="P410" s="24">
        <v>0.02</v>
      </c>
      <c r="Q410" s="204" t="s">
        <v>105</v>
      </c>
      <c r="R410" s="24">
        <v>0.01</v>
      </c>
      <c r="S410" s="24">
        <v>0.02</v>
      </c>
      <c r="T410" s="24">
        <v>0.02</v>
      </c>
      <c r="U410" s="204">
        <v>0.1</v>
      </c>
      <c r="V410" s="204" t="s">
        <v>101</v>
      </c>
      <c r="W410" s="24">
        <v>1.21579816595972E-2</v>
      </c>
      <c r="X410" s="24">
        <v>1.4E-2</v>
      </c>
      <c r="Y410" s="198"/>
      <c r="Z410" s="199"/>
      <c r="AA410" s="199"/>
      <c r="AB410" s="199"/>
      <c r="AC410" s="199"/>
      <c r="AD410" s="199"/>
      <c r="AE410" s="199"/>
      <c r="AF410" s="199"/>
      <c r="AG410" s="199"/>
      <c r="AH410" s="199"/>
      <c r="AI410" s="199"/>
      <c r="AJ410" s="199"/>
      <c r="AK410" s="199"/>
      <c r="AL410" s="199"/>
      <c r="AM410" s="199"/>
      <c r="AN410" s="199"/>
      <c r="AO410" s="199"/>
      <c r="AP410" s="199"/>
      <c r="AQ410" s="199"/>
      <c r="AR410" s="199"/>
      <c r="AS410" s="199"/>
      <c r="AT410" s="199"/>
      <c r="AU410" s="199"/>
      <c r="AV410" s="199"/>
      <c r="AW410" s="199"/>
      <c r="AX410" s="199"/>
      <c r="AY410" s="199"/>
      <c r="AZ410" s="199"/>
      <c r="BA410" s="199"/>
      <c r="BB410" s="199"/>
      <c r="BC410" s="199"/>
      <c r="BD410" s="199"/>
      <c r="BE410" s="199"/>
      <c r="BF410" s="199"/>
      <c r="BG410" s="199"/>
      <c r="BH410" s="199"/>
      <c r="BI410" s="199"/>
      <c r="BJ410" s="199"/>
      <c r="BK410" s="199"/>
      <c r="BL410" s="199"/>
      <c r="BM410" s="201">
        <v>16</v>
      </c>
    </row>
    <row r="411" spans="1:65">
      <c r="A411" s="30"/>
      <c r="B411" s="19">
        <v>1</v>
      </c>
      <c r="C411" s="9">
        <v>4</v>
      </c>
      <c r="D411" s="204">
        <v>0.05</v>
      </c>
      <c r="E411" s="24">
        <v>0.01</v>
      </c>
      <c r="F411" s="204" t="s">
        <v>326</v>
      </c>
      <c r="G411" s="204" t="s">
        <v>104</v>
      </c>
      <c r="H411" s="24">
        <v>0.02</v>
      </c>
      <c r="I411" s="204">
        <v>0.05</v>
      </c>
      <c r="J411" s="24">
        <v>0.02</v>
      </c>
      <c r="K411" s="204" t="s">
        <v>104</v>
      </c>
      <c r="L411" s="24">
        <v>0.01</v>
      </c>
      <c r="M411" s="24">
        <v>0.02</v>
      </c>
      <c r="N411" s="24">
        <v>1.4E-2</v>
      </c>
      <c r="O411" s="204" t="s">
        <v>330</v>
      </c>
      <c r="P411" s="24">
        <v>0.02</v>
      </c>
      <c r="Q411" s="24">
        <v>0.01</v>
      </c>
      <c r="R411" s="24">
        <v>0.01</v>
      </c>
      <c r="S411" s="24">
        <v>0.02</v>
      </c>
      <c r="T411" s="24">
        <v>0.01</v>
      </c>
      <c r="U411" s="204">
        <v>9.9000000000000005E-2</v>
      </c>
      <c r="V411" s="204" t="s">
        <v>101</v>
      </c>
      <c r="W411" s="24">
        <v>1.20344285679538E-2</v>
      </c>
      <c r="X411" s="24">
        <v>1.4E-2</v>
      </c>
      <c r="Y411" s="198"/>
      <c r="Z411" s="199"/>
      <c r="AA411" s="199"/>
      <c r="AB411" s="199"/>
      <c r="AC411" s="199"/>
      <c r="AD411" s="199"/>
      <c r="AE411" s="199"/>
      <c r="AF411" s="199"/>
      <c r="AG411" s="199"/>
      <c r="AH411" s="199"/>
      <c r="AI411" s="199"/>
      <c r="AJ411" s="199"/>
      <c r="AK411" s="199"/>
      <c r="AL411" s="199"/>
      <c r="AM411" s="199"/>
      <c r="AN411" s="199"/>
      <c r="AO411" s="199"/>
      <c r="AP411" s="199"/>
      <c r="AQ411" s="199"/>
      <c r="AR411" s="199"/>
      <c r="AS411" s="199"/>
      <c r="AT411" s="199"/>
      <c r="AU411" s="199"/>
      <c r="AV411" s="199"/>
      <c r="AW411" s="199"/>
      <c r="AX411" s="199"/>
      <c r="AY411" s="199"/>
      <c r="AZ411" s="199"/>
      <c r="BA411" s="199"/>
      <c r="BB411" s="199"/>
      <c r="BC411" s="199"/>
      <c r="BD411" s="199"/>
      <c r="BE411" s="199"/>
      <c r="BF411" s="199"/>
      <c r="BG411" s="199"/>
      <c r="BH411" s="199"/>
      <c r="BI411" s="199"/>
      <c r="BJ411" s="199"/>
      <c r="BK411" s="199"/>
      <c r="BL411" s="199"/>
      <c r="BM411" s="201">
        <v>1.601278044918094E-2</v>
      </c>
    </row>
    <row r="412" spans="1:65">
      <c r="A412" s="30"/>
      <c r="B412" s="19">
        <v>1</v>
      </c>
      <c r="C412" s="9">
        <v>5</v>
      </c>
      <c r="D412" s="204">
        <v>0.03</v>
      </c>
      <c r="E412" s="24">
        <v>0.01</v>
      </c>
      <c r="F412" s="204" t="s">
        <v>326</v>
      </c>
      <c r="G412" s="204" t="s">
        <v>104</v>
      </c>
      <c r="H412" s="24">
        <v>0.03</v>
      </c>
      <c r="I412" s="204">
        <v>0.05</v>
      </c>
      <c r="J412" s="24">
        <v>0.02</v>
      </c>
      <c r="K412" s="204" t="s">
        <v>104</v>
      </c>
      <c r="L412" s="24">
        <v>0.02</v>
      </c>
      <c r="M412" s="24">
        <v>0.03</v>
      </c>
      <c r="N412" s="24">
        <v>1.0999999999999999E-2</v>
      </c>
      <c r="O412" s="24">
        <v>2.3E-2</v>
      </c>
      <c r="P412" s="24">
        <v>0.02</v>
      </c>
      <c r="Q412" s="24">
        <v>0.01</v>
      </c>
      <c r="R412" s="24">
        <v>0.02</v>
      </c>
      <c r="S412" s="24">
        <v>0.02</v>
      </c>
      <c r="T412" s="24">
        <v>0.02</v>
      </c>
      <c r="U412" s="204">
        <v>0.107</v>
      </c>
      <c r="V412" s="204" t="s">
        <v>101</v>
      </c>
      <c r="W412" s="24">
        <v>1.0394368638048499E-2</v>
      </c>
      <c r="X412" s="24">
        <v>1.6E-2</v>
      </c>
      <c r="Y412" s="198"/>
      <c r="Z412" s="199"/>
      <c r="AA412" s="199"/>
      <c r="AB412" s="199"/>
      <c r="AC412" s="199"/>
      <c r="AD412" s="199"/>
      <c r="AE412" s="199"/>
      <c r="AF412" s="199"/>
      <c r="AG412" s="199"/>
      <c r="AH412" s="199"/>
      <c r="AI412" s="199"/>
      <c r="AJ412" s="199"/>
      <c r="AK412" s="199"/>
      <c r="AL412" s="199"/>
      <c r="AM412" s="199"/>
      <c r="AN412" s="199"/>
      <c r="AO412" s="199"/>
      <c r="AP412" s="199"/>
      <c r="AQ412" s="199"/>
      <c r="AR412" s="199"/>
      <c r="AS412" s="199"/>
      <c r="AT412" s="199"/>
      <c r="AU412" s="199"/>
      <c r="AV412" s="199"/>
      <c r="AW412" s="199"/>
      <c r="AX412" s="199"/>
      <c r="AY412" s="199"/>
      <c r="AZ412" s="199"/>
      <c r="BA412" s="199"/>
      <c r="BB412" s="199"/>
      <c r="BC412" s="199"/>
      <c r="BD412" s="199"/>
      <c r="BE412" s="199"/>
      <c r="BF412" s="199"/>
      <c r="BG412" s="199"/>
      <c r="BH412" s="199"/>
      <c r="BI412" s="199"/>
      <c r="BJ412" s="199"/>
      <c r="BK412" s="199"/>
      <c r="BL412" s="199"/>
      <c r="BM412" s="201">
        <v>96</v>
      </c>
    </row>
    <row r="413" spans="1:65">
      <c r="A413" s="30"/>
      <c r="B413" s="19">
        <v>1</v>
      </c>
      <c r="C413" s="9">
        <v>6</v>
      </c>
      <c r="D413" s="204">
        <v>0.03</v>
      </c>
      <c r="E413" s="24">
        <v>0.01</v>
      </c>
      <c r="F413" s="204" t="s">
        <v>326</v>
      </c>
      <c r="G413" s="204" t="s">
        <v>104</v>
      </c>
      <c r="H413" s="24">
        <v>0.02</v>
      </c>
      <c r="I413" s="204" t="s">
        <v>105</v>
      </c>
      <c r="J413" s="24">
        <v>0.02</v>
      </c>
      <c r="K413" s="204" t="s">
        <v>104</v>
      </c>
      <c r="L413" s="24">
        <v>0.01</v>
      </c>
      <c r="M413" s="24">
        <v>0.02</v>
      </c>
      <c r="N413" s="24">
        <v>1.3000000000000001E-2</v>
      </c>
      <c r="O413" s="24">
        <v>6.0000000000000001E-3</v>
      </c>
      <c r="P413" s="24">
        <v>0.02</v>
      </c>
      <c r="Q413" s="204" t="s">
        <v>105</v>
      </c>
      <c r="R413" s="24">
        <v>0.02</v>
      </c>
      <c r="S413" s="24">
        <v>0.02</v>
      </c>
      <c r="T413" s="24">
        <v>0.01</v>
      </c>
      <c r="U413" s="204">
        <v>0.09</v>
      </c>
      <c r="V413" s="204" t="s">
        <v>101</v>
      </c>
      <c r="W413" s="24">
        <v>1.1057981659597199E-2</v>
      </c>
      <c r="X413" s="24">
        <v>1.4E-2</v>
      </c>
      <c r="Y413" s="198"/>
      <c r="Z413" s="199"/>
      <c r="AA413" s="199"/>
      <c r="AB413" s="199"/>
      <c r="AC413" s="199"/>
      <c r="AD413" s="199"/>
      <c r="AE413" s="199"/>
      <c r="AF413" s="199"/>
      <c r="AG413" s="199"/>
      <c r="AH413" s="199"/>
      <c r="AI413" s="199"/>
      <c r="AJ413" s="199"/>
      <c r="AK413" s="199"/>
      <c r="AL413" s="199"/>
      <c r="AM413" s="199"/>
      <c r="AN413" s="199"/>
      <c r="AO413" s="199"/>
      <c r="AP413" s="199"/>
      <c r="AQ413" s="199"/>
      <c r="AR413" s="199"/>
      <c r="AS413" s="199"/>
      <c r="AT413" s="199"/>
      <c r="AU413" s="199"/>
      <c r="AV413" s="199"/>
      <c r="AW413" s="199"/>
      <c r="AX413" s="199"/>
      <c r="AY413" s="199"/>
      <c r="AZ413" s="199"/>
      <c r="BA413" s="199"/>
      <c r="BB413" s="199"/>
      <c r="BC413" s="199"/>
      <c r="BD413" s="199"/>
      <c r="BE413" s="199"/>
      <c r="BF413" s="199"/>
      <c r="BG413" s="199"/>
      <c r="BH413" s="199"/>
      <c r="BI413" s="199"/>
      <c r="BJ413" s="199"/>
      <c r="BK413" s="199"/>
      <c r="BL413" s="199"/>
      <c r="BM413" s="56"/>
    </row>
    <row r="414" spans="1:65">
      <c r="A414" s="30"/>
      <c r="B414" s="20" t="s">
        <v>274</v>
      </c>
      <c r="C414" s="12"/>
      <c r="D414" s="202">
        <v>3.0000000000000002E-2</v>
      </c>
      <c r="E414" s="202">
        <v>1.1666666666666667E-2</v>
      </c>
      <c r="F414" s="202" t="s">
        <v>740</v>
      </c>
      <c r="G414" s="202" t="s">
        <v>740</v>
      </c>
      <c r="H414" s="202">
        <v>2.4999999999999998E-2</v>
      </c>
      <c r="I414" s="202">
        <v>0.04</v>
      </c>
      <c r="J414" s="202">
        <v>0.02</v>
      </c>
      <c r="K414" s="202" t="s">
        <v>740</v>
      </c>
      <c r="L414" s="202">
        <v>1.3333333333333334E-2</v>
      </c>
      <c r="M414" s="202">
        <v>0.02</v>
      </c>
      <c r="N414" s="202">
        <v>1.1166666666666665E-2</v>
      </c>
      <c r="O414" s="202">
        <v>1.2499999999999999E-2</v>
      </c>
      <c r="P414" s="202">
        <v>1.8333333333333337E-2</v>
      </c>
      <c r="Q414" s="202">
        <v>1.2500000000000001E-2</v>
      </c>
      <c r="R414" s="202">
        <v>1.6666666666666666E-2</v>
      </c>
      <c r="S414" s="202">
        <v>0.02</v>
      </c>
      <c r="T414" s="202">
        <v>1.6666666666666666E-2</v>
      </c>
      <c r="U414" s="202">
        <v>0.10133333333333333</v>
      </c>
      <c r="V414" s="202" t="s">
        <v>740</v>
      </c>
      <c r="W414" s="202">
        <v>1.1012259621866499E-2</v>
      </c>
      <c r="X414" s="202">
        <v>1.5333333333333332E-2</v>
      </c>
      <c r="Y414" s="198"/>
      <c r="Z414" s="199"/>
      <c r="AA414" s="199"/>
      <c r="AB414" s="199"/>
      <c r="AC414" s="199"/>
      <c r="AD414" s="199"/>
      <c r="AE414" s="199"/>
      <c r="AF414" s="199"/>
      <c r="AG414" s="199"/>
      <c r="AH414" s="199"/>
      <c r="AI414" s="199"/>
      <c r="AJ414" s="199"/>
      <c r="AK414" s="199"/>
      <c r="AL414" s="199"/>
      <c r="AM414" s="199"/>
      <c r="AN414" s="199"/>
      <c r="AO414" s="199"/>
      <c r="AP414" s="199"/>
      <c r="AQ414" s="199"/>
      <c r="AR414" s="199"/>
      <c r="AS414" s="199"/>
      <c r="AT414" s="199"/>
      <c r="AU414" s="199"/>
      <c r="AV414" s="199"/>
      <c r="AW414" s="199"/>
      <c r="AX414" s="199"/>
      <c r="AY414" s="199"/>
      <c r="AZ414" s="199"/>
      <c r="BA414" s="199"/>
      <c r="BB414" s="199"/>
      <c r="BC414" s="199"/>
      <c r="BD414" s="199"/>
      <c r="BE414" s="199"/>
      <c r="BF414" s="199"/>
      <c r="BG414" s="199"/>
      <c r="BH414" s="199"/>
      <c r="BI414" s="199"/>
      <c r="BJ414" s="199"/>
      <c r="BK414" s="199"/>
      <c r="BL414" s="199"/>
      <c r="BM414" s="56"/>
    </row>
    <row r="415" spans="1:65">
      <c r="A415" s="30"/>
      <c r="B415" s="3" t="s">
        <v>275</v>
      </c>
      <c r="C415" s="29"/>
      <c r="D415" s="24">
        <v>0.03</v>
      </c>
      <c r="E415" s="24">
        <v>0.01</v>
      </c>
      <c r="F415" s="24" t="s">
        <v>740</v>
      </c>
      <c r="G415" s="24" t="s">
        <v>740</v>
      </c>
      <c r="H415" s="24">
        <v>2.5000000000000001E-2</v>
      </c>
      <c r="I415" s="24">
        <v>0.04</v>
      </c>
      <c r="J415" s="24">
        <v>0.02</v>
      </c>
      <c r="K415" s="24" t="s">
        <v>740</v>
      </c>
      <c r="L415" s="24">
        <v>0.01</v>
      </c>
      <c r="M415" s="24">
        <v>0.02</v>
      </c>
      <c r="N415" s="24">
        <v>1.15E-2</v>
      </c>
      <c r="O415" s="24">
        <v>1.0499999999999999E-2</v>
      </c>
      <c r="P415" s="24">
        <v>0.02</v>
      </c>
      <c r="Q415" s="24">
        <v>0.01</v>
      </c>
      <c r="R415" s="24">
        <v>0.02</v>
      </c>
      <c r="S415" s="24">
        <v>0.02</v>
      </c>
      <c r="T415" s="24">
        <v>0.02</v>
      </c>
      <c r="U415" s="24">
        <v>0.10100000000000001</v>
      </c>
      <c r="V415" s="24" t="s">
        <v>740</v>
      </c>
      <c r="W415" s="24">
        <v>1.0726175148822851E-2</v>
      </c>
      <c r="X415" s="24">
        <v>1.4999999999999999E-2</v>
      </c>
      <c r="Y415" s="198"/>
      <c r="Z415" s="199"/>
      <c r="AA415" s="199"/>
      <c r="AB415" s="199"/>
      <c r="AC415" s="199"/>
      <c r="AD415" s="199"/>
      <c r="AE415" s="199"/>
      <c r="AF415" s="199"/>
      <c r="AG415" s="199"/>
      <c r="AH415" s="199"/>
      <c r="AI415" s="199"/>
      <c r="AJ415" s="199"/>
      <c r="AK415" s="199"/>
      <c r="AL415" s="199"/>
      <c r="AM415" s="199"/>
      <c r="AN415" s="199"/>
      <c r="AO415" s="199"/>
      <c r="AP415" s="199"/>
      <c r="AQ415" s="199"/>
      <c r="AR415" s="199"/>
      <c r="AS415" s="199"/>
      <c r="AT415" s="199"/>
      <c r="AU415" s="199"/>
      <c r="AV415" s="199"/>
      <c r="AW415" s="199"/>
      <c r="AX415" s="199"/>
      <c r="AY415" s="199"/>
      <c r="AZ415" s="199"/>
      <c r="BA415" s="199"/>
      <c r="BB415" s="199"/>
      <c r="BC415" s="199"/>
      <c r="BD415" s="199"/>
      <c r="BE415" s="199"/>
      <c r="BF415" s="199"/>
      <c r="BG415" s="199"/>
      <c r="BH415" s="199"/>
      <c r="BI415" s="199"/>
      <c r="BJ415" s="199"/>
      <c r="BK415" s="199"/>
      <c r="BL415" s="199"/>
      <c r="BM415" s="56"/>
    </row>
    <row r="416" spans="1:65">
      <c r="A416" s="30"/>
      <c r="B416" s="3" t="s">
        <v>276</v>
      </c>
      <c r="C416" s="29"/>
      <c r="D416" s="24">
        <v>1.0954451150103314E-2</v>
      </c>
      <c r="E416" s="24">
        <v>4.0824829046386315E-3</v>
      </c>
      <c r="F416" s="24" t="s">
        <v>740</v>
      </c>
      <c r="G416" s="24" t="s">
        <v>740</v>
      </c>
      <c r="H416" s="24">
        <v>5.477225575051676E-3</v>
      </c>
      <c r="I416" s="24">
        <v>1.2247448713915872E-2</v>
      </c>
      <c r="J416" s="24">
        <v>0</v>
      </c>
      <c r="K416" s="24" t="s">
        <v>740</v>
      </c>
      <c r="L416" s="24">
        <v>5.1639777949432242E-3</v>
      </c>
      <c r="M416" s="24">
        <v>6.3245553203367527E-3</v>
      </c>
      <c r="N416" s="24">
        <v>2.316606713852541E-3</v>
      </c>
      <c r="O416" s="24">
        <v>7.5938571665963442E-3</v>
      </c>
      <c r="P416" s="24">
        <v>4.0824829046386298E-3</v>
      </c>
      <c r="Q416" s="24">
        <v>4.9999999999999992E-3</v>
      </c>
      <c r="R416" s="24">
        <v>5.1639777949432156E-3</v>
      </c>
      <c r="S416" s="24">
        <v>0</v>
      </c>
      <c r="T416" s="24">
        <v>5.1639777949432321E-3</v>
      </c>
      <c r="U416" s="24">
        <v>6.9761498454854499E-3</v>
      </c>
      <c r="V416" s="24" t="s">
        <v>740</v>
      </c>
      <c r="W416" s="24">
        <v>9.0325311542052602E-4</v>
      </c>
      <c r="X416" s="24">
        <v>1.6329931618554517E-3</v>
      </c>
      <c r="Y416" s="198"/>
      <c r="Z416" s="199"/>
      <c r="AA416" s="199"/>
      <c r="AB416" s="199"/>
      <c r="AC416" s="199"/>
      <c r="AD416" s="199"/>
      <c r="AE416" s="199"/>
      <c r="AF416" s="199"/>
      <c r="AG416" s="199"/>
      <c r="AH416" s="199"/>
      <c r="AI416" s="199"/>
      <c r="AJ416" s="199"/>
      <c r="AK416" s="199"/>
      <c r="AL416" s="199"/>
      <c r="AM416" s="199"/>
      <c r="AN416" s="199"/>
      <c r="AO416" s="199"/>
      <c r="AP416" s="199"/>
      <c r="AQ416" s="199"/>
      <c r="AR416" s="199"/>
      <c r="AS416" s="199"/>
      <c r="AT416" s="199"/>
      <c r="AU416" s="199"/>
      <c r="AV416" s="199"/>
      <c r="AW416" s="199"/>
      <c r="AX416" s="199"/>
      <c r="AY416" s="199"/>
      <c r="AZ416" s="199"/>
      <c r="BA416" s="199"/>
      <c r="BB416" s="199"/>
      <c r="BC416" s="199"/>
      <c r="BD416" s="199"/>
      <c r="BE416" s="199"/>
      <c r="BF416" s="199"/>
      <c r="BG416" s="199"/>
      <c r="BH416" s="199"/>
      <c r="BI416" s="199"/>
      <c r="BJ416" s="199"/>
      <c r="BK416" s="199"/>
      <c r="BL416" s="199"/>
      <c r="BM416" s="56"/>
    </row>
    <row r="417" spans="1:65">
      <c r="A417" s="30"/>
      <c r="B417" s="3" t="s">
        <v>86</v>
      </c>
      <c r="C417" s="29"/>
      <c r="D417" s="13">
        <v>0.36514837167011044</v>
      </c>
      <c r="E417" s="13">
        <v>0.34992710611188266</v>
      </c>
      <c r="F417" s="13" t="s">
        <v>740</v>
      </c>
      <c r="G417" s="13" t="s">
        <v>740</v>
      </c>
      <c r="H417" s="13">
        <v>0.21908902300206706</v>
      </c>
      <c r="I417" s="13">
        <v>0.30618621784789679</v>
      </c>
      <c r="J417" s="13">
        <v>0</v>
      </c>
      <c r="K417" s="13" t="s">
        <v>740</v>
      </c>
      <c r="L417" s="13">
        <v>0.38729833462074181</v>
      </c>
      <c r="M417" s="13">
        <v>0.31622776601683761</v>
      </c>
      <c r="N417" s="13">
        <v>0.20745731765843653</v>
      </c>
      <c r="O417" s="13">
        <v>0.60750857332770758</v>
      </c>
      <c r="P417" s="13">
        <v>0.22268088570756159</v>
      </c>
      <c r="Q417" s="13">
        <v>0.39999999999999991</v>
      </c>
      <c r="R417" s="13">
        <v>0.30983866769659296</v>
      </c>
      <c r="S417" s="13">
        <v>0</v>
      </c>
      <c r="T417" s="13">
        <v>0.30983866769659391</v>
      </c>
      <c r="U417" s="13">
        <v>6.8843584001501146E-2</v>
      </c>
      <c r="V417" s="13" t="s">
        <v>740</v>
      </c>
      <c r="W417" s="13">
        <v>8.2022504593605924E-2</v>
      </c>
      <c r="X417" s="13">
        <v>0.1064995540340512</v>
      </c>
      <c r="Y417" s="146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277</v>
      </c>
      <c r="C418" s="29"/>
      <c r="D418" s="13">
        <v>0.87350348649378473</v>
      </c>
      <c r="E418" s="13">
        <v>-0.27141531080797265</v>
      </c>
      <c r="F418" s="13" t="s">
        <v>740</v>
      </c>
      <c r="G418" s="13" t="s">
        <v>740</v>
      </c>
      <c r="H418" s="13">
        <v>0.56125290541148698</v>
      </c>
      <c r="I418" s="13">
        <v>1.4980046486583793</v>
      </c>
      <c r="J418" s="13">
        <v>0.24900232432918967</v>
      </c>
      <c r="K418" s="13" t="s">
        <v>740</v>
      </c>
      <c r="L418" s="13">
        <v>-0.16733178378054014</v>
      </c>
      <c r="M418" s="13">
        <v>0.24900232432918967</v>
      </c>
      <c r="N418" s="13">
        <v>-0.3026403689162025</v>
      </c>
      <c r="O418" s="13">
        <v>-0.21937354729425651</v>
      </c>
      <c r="P418" s="13">
        <v>0.14491879730175738</v>
      </c>
      <c r="Q418" s="13">
        <v>-0.2193735472942564</v>
      </c>
      <c r="R418" s="13">
        <v>4.0835270274324653E-2</v>
      </c>
      <c r="S418" s="13">
        <v>0.24900232432918967</v>
      </c>
      <c r="T418" s="13">
        <v>4.0835270274324653E-2</v>
      </c>
      <c r="U418" s="13">
        <v>5.3282784432678945</v>
      </c>
      <c r="V418" s="13" t="s">
        <v>740</v>
      </c>
      <c r="W418" s="13">
        <v>-0.31228310680861293</v>
      </c>
      <c r="X418" s="13">
        <v>-4.2431551347621332E-2</v>
      </c>
      <c r="Y418" s="146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278</v>
      </c>
      <c r="C419" s="47"/>
      <c r="D419" s="45">
        <v>0.81</v>
      </c>
      <c r="E419" s="45">
        <v>0.67</v>
      </c>
      <c r="F419" s="45">
        <v>0.4</v>
      </c>
      <c r="G419" s="45">
        <v>2.4300000000000002</v>
      </c>
      <c r="H419" s="45">
        <v>0.4</v>
      </c>
      <c r="I419" s="45">
        <v>1.1499999999999999</v>
      </c>
      <c r="J419" s="45">
        <v>0</v>
      </c>
      <c r="K419" s="45">
        <v>2.4300000000000002</v>
      </c>
      <c r="L419" s="45">
        <v>0.54</v>
      </c>
      <c r="M419" s="45">
        <v>0</v>
      </c>
      <c r="N419" s="45">
        <v>0.71</v>
      </c>
      <c r="O419" s="45">
        <v>0.88</v>
      </c>
      <c r="P419" s="45">
        <v>0.13</v>
      </c>
      <c r="Q419" s="45">
        <v>0.81</v>
      </c>
      <c r="R419" s="45">
        <v>0.27</v>
      </c>
      <c r="S419" s="45">
        <v>0</v>
      </c>
      <c r="T419" s="45">
        <v>0.27</v>
      </c>
      <c r="U419" s="45">
        <v>6.58</v>
      </c>
      <c r="V419" s="45">
        <v>38.840000000000003</v>
      </c>
      <c r="W419" s="45">
        <v>0.73</v>
      </c>
      <c r="X419" s="45">
        <v>0.38</v>
      </c>
      <c r="Y419" s="146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BM420" s="55"/>
    </row>
    <row r="421" spans="1:65" ht="15">
      <c r="B421" s="8" t="s">
        <v>598</v>
      </c>
      <c r="BM421" s="28" t="s">
        <v>66</v>
      </c>
    </row>
    <row r="422" spans="1:65" ht="15">
      <c r="A422" s="25" t="s">
        <v>11</v>
      </c>
      <c r="B422" s="18" t="s">
        <v>110</v>
      </c>
      <c r="C422" s="15" t="s">
        <v>111</v>
      </c>
      <c r="D422" s="16" t="s">
        <v>237</v>
      </c>
      <c r="E422" s="17" t="s">
        <v>237</v>
      </c>
      <c r="F422" s="17" t="s">
        <v>237</v>
      </c>
      <c r="G422" s="17" t="s">
        <v>237</v>
      </c>
      <c r="H422" s="17" t="s">
        <v>237</v>
      </c>
      <c r="I422" s="17" t="s">
        <v>237</v>
      </c>
      <c r="J422" s="146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238</v>
      </c>
      <c r="C423" s="9" t="s">
        <v>238</v>
      </c>
      <c r="D423" s="144" t="s">
        <v>242</v>
      </c>
      <c r="E423" s="145" t="s">
        <v>244</v>
      </c>
      <c r="F423" s="145" t="s">
        <v>246</v>
      </c>
      <c r="G423" s="145" t="s">
        <v>255</v>
      </c>
      <c r="H423" s="145" t="s">
        <v>259</v>
      </c>
      <c r="I423" s="145" t="s">
        <v>261</v>
      </c>
      <c r="J423" s="146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306</v>
      </c>
      <c r="E424" s="11" t="s">
        <v>304</v>
      </c>
      <c r="F424" s="11" t="s">
        <v>304</v>
      </c>
      <c r="G424" s="11" t="s">
        <v>306</v>
      </c>
      <c r="H424" s="11" t="s">
        <v>304</v>
      </c>
      <c r="I424" s="11" t="s">
        <v>304</v>
      </c>
      <c r="J424" s="146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2</v>
      </c>
    </row>
    <row r="425" spans="1:65">
      <c r="A425" s="30"/>
      <c r="B425" s="19"/>
      <c r="C425" s="9"/>
      <c r="D425" s="26" t="s">
        <v>340</v>
      </c>
      <c r="E425" s="26" t="s">
        <v>117</v>
      </c>
      <c r="F425" s="26" t="s">
        <v>339</v>
      </c>
      <c r="G425" s="26" t="s">
        <v>339</v>
      </c>
      <c r="H425" s="26" t="s">
        <v>339</v>
      </c>
      <c r="I425" s="26" t="s">
        <v>341</v>
      </c>
      <c r="J425" s="146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2</v>
      </c>
    </row>
    <row r="426" spans="1:65">
      <c r="A426" s="30"/>
      <c r="B426" s="18">
        <v>1</v>
      </c>
      <c r="C426" s="14">
        <v>1</v>
      </c>
      <c r="D426" s="22">
        <v>0.46</v>
      </c>
      <c r="E426" s="22">
        <v>0.4</v>
      </c>
      <c r="F426" s="22">
        <v>0.33</v>
      </c>
      <c r="G426" s="22">
        <v>0.4</v>
      </c>
      <c r="H426" s="22">
        <v>0.3</v>
      </c>
      <c r="I426" s="22">
        <v>0.39236981985772318</v>
      </c>
      <c r="J426" s="146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</v>
      </c>
    </row>
    <row r="427" spans="1:65">
      <c r="A427" s="30"/>
      <c r="B427" s="19">
        <v>1</v>
      </c>
      <c r="C427" s="9">
        <v>2</v>
      </c>
      <c r="D427" s="11">
        <v>0.46</v>
      </c>
      <c r="E427" s="11">
        <v>0.4</v>
      </c>
      <c r="F427" s="11">
        <v>0.32</v>
      </c>
      <c r="G427" s="11">
        <v>0.4</v>
      </c>
      <c r="H427" s="11">
        <v>0.3</v>
      </c>
      <c r="I427" s="11">
        <v>0.37690780245652378</v>
      </c>
      <c r="J427" s="146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21</v>
      </c>
    </row>
    <row r="428" spans="1:65">
      <c r="A428" s="30"/>
      <c r="B428" s="19">
        <v>1</v>
      </c>
      <c r="C428" s="9">
        <v>3</v>
      </c>
      <c r="D428" s="11">
        <v>0.46</v>
      </c>
      <c r="E428" s="11">
        <v>0.4</v>
      </c>
      <c r="F428" s="11">
        <v>0.34</v>
      </c>
      <c r="G428" s="11">
        <v>0.3</v>
      </c>
      <c r="H428" s="11">
        <v>0.3</v>
      </c>
      <c r="I428" s="11">
        <v>0.3711588590897098</v>
      </c>
      <c r="J428" s="146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16</v>
      </c>
    </row>
    <row r="429" spans="1:65">
      <c r="A429" s="30"/>
      <c r="B429" s="19">
        <v>1</v>
      </c>
      <c r="C429" s="9">
        <v>4</v>
      </c>
      <c r="D429" s="11">
        <v>0.46</v>
      </c>
      <c r="E429" s="11">
        <v>0.4</v>
      </c>
      <c r="F429" s="11">
        <v>0.34</v>
      </c>
      <c r="G429" s="11">
        <v>0.4</v>
      </c>
      <c r="H429" s="11">
        <v>0.3</v>
      </c>
      <c r="I429" s="11">
        <v>0.37849438771667637</v>
      </c>
      <c r="J429" s="146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0.37429867570290548</v>
      </c>
    </row>
    <row r="430" spans="1:65">
      <c r="A430" s="30"/>
      <c r="B430" s="19">
        <v>1</v>
      </c>
      <c r="C430" s="9">
        <v>5</v>
      </c>
      <c r="D430" s="11">
        <v>0.47</v>
      </c>
      <c r="E430" s="11">
        <v>0.4</v>
      </c>
      <c r="F430" s="11">
        <v>0.35</v>
      </c>
      <c r="G430" s="11">
        <v>0.3</v>
      </c>
      <c r="H430" s="11">
        <v>0.3</v>
      </c>
      <c r="I430" s="11">
        <v>0.37621779681463191</v>
      </c>
      <c r="J430" s="146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97</v>
      </c>
    </row>
    <row r="431" spans="1:65">
      <c r="A431" s="30"/>
      <c r="B431" s="19">
        <v>1</v>
      </c>
      <c r="C431" s="9">
        <v>6</v>
      </c>
      <c r="D431" s="11">
        <v>0.46</v>
      </c>
      <c r="E431" s="11">
        <v>0.4</v>
      </c>
      <c r="F431" s="11">
        <v>0.33</v>
      </c>
      <c r="G431" s="11">
        <v>0.4</v>
      </c>
      <c r="H431" s="11">
        <v>0.31</v>
      </c>
      <c r="I431" s="11">
        <v>0.38960365936933411</v>
      </c>
      <c r="J431" s="146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20" t="s">
        <v>274</v>
      </c>
      <c r="C432" s="12"/>
      <c r="D432" s="23">
        <v>0.46166666666666667</v>
      </c>
      <c r="E432" s="23">
        <v>0.39999999999999997</v>
      </c>
      <c r="F432" s="23">
        <v>0.33500000000000002</v>
      </c>
      <c r="G432" s="23">
        <v>0.3666666666666667</v>
      </c>
      <c r="H432" s="23">
        <v>0.30166666666666669</v>
      </c>
      <c r="I432" s="23">
        <v>0.38079205421743323</v>
      </c>
      <c r="J432" s="146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275</v>
      </c>
      <c r="C433" s="29"/>
      <c r="D433" s="11">
        <v>0.46</v>
      </c>
      <c r="E433" s="11">
        <v>0.4</v>
      </c>
      <c r="F433" s="11">
        <v>0.33500000000000002</v>
      </c>
      <c r="G433" s="11">
        <v>0.4</v>
      </c>
      <c r="H433" s="11">
        <v>0.3</v>
      </c>
      <c r="I433" s="11">
        <v>0.3777010950866001</v>
      </c>
      <c r="J433" s="146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276</v>
      </c>
      <c r="C434" s="29"/>
      <c r="D434" s="24">
        <v>4.0824829046386115E-3</v>
      </c>
      <c r="E434" s="24">
        <v>6.0809419444881171E-17</v>
      </c>
      <c r="F434" s="24">
        <v>1.048808848170151E-2</v>
      </c>
      <c r="G434" s="24">
        <v>5.1639777949432177E-2</v>
      </c>
      <c r="H434" s="24">
        <v>4.0824829046386341E-3</v>
      </c>
      <c r="I434" s="24">
        <v>8.3159846659453408E-3</v>
      </c>
      <c r="J434" s="146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86</v>
      </c>
      <c r="C435" s="29"/>
      <c r="D435" s="13">
        <v>8.8429232591450066E-3</v>
      </c>
      <c r="E435" s="13">
        <v>1.5202354861220294E-16</v>
      </c>
      <c r="F435" s="13">
        <v>3.1307726811049284E-2</v>
      </c>
      <c r="G435" s="13">
        <v>0.14083575804390591</v>
      </c>
      <c r="H435" s="13">
        <v>1.3533092501564531E-2</v>
      </c>
      <c r="I435" s="13">
        <v>2.183865071196284E-2</v>
      </c>
      <c r="J435" s="146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277</v>
      </c>
      <c r="C436" s="29"/>
      <c r="D436" s="13">
        <v>0.23341784685636546</v>
      </c>
      <c r="E436" s="13">
        <v>6.8665282474829281E-2</v>
      </c>
      <c r="F436" s="13">
        <v>-0.10499282592733039</v>
      </c>
      <c r="G436" s="13">
        <v>-2.03901577314064E-2</v>
      </c>
      <c r="H436" s="13">
        <v>-0.19404826613356618</v>
      </c>
      <c r="I436" s="13">
        <v>1.7348120461109451E-2</v>
      </c>
      <c r="J436" s="146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46" t="s">
        <v>278</v>
      </c>
      <c r="C437" s="47"/>
      <c r="D437" s="45">
        <v>1.82</v>
      </c>
      <c r="E437" s="45">
        <v>0.55000000000000004</v>
      </c>
      <c r="F437" s="45">
        <v>0.8</v>
      </c>
      <c r="G437" s="45">
        <v>0.15</v>
      </c>
      <c r="H437" s="45">
        <v>1.5</v>
      </c>
      <c r="I437" s="45">
        <v>0.15</v>
      </c>
      <c r="J437" s="146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B438" s="31"/>
      <c r="C438" s="20"/>
      <c r="D438" s="20"/>
      <c r="E438" s="20"/>
      <c r="F438" s="20"/>
      <c r="G438" s="20"/>
      <c r="H438" s="20"/>
      <c r="I438" s="20"/>
      <c r="BM438" s="55"/>
    </row>
    <row r="439" spans="1:65" ht="15">
      <c r="B439" s="8" t="s">
        <v>599</v>
      </c>
      <c r="BM439" s="28" t="s">
        <v>66</v>
      </c>
    </row>
    <row r="440" spans="1:65" ht="15">
      <c r="A440" s="25" t="s">
        <v>14</v>
      </c>
      <c r="B440" s="18" t="s">
        <v>110</v>
      </c>
      <c r="C440" s="15" t="s">
        <v>111</v>
      </c>
      <c r="D440" s="16" t="s">
        <v>237</v>
      </c>
      <c r="E440" s="17" t="s">
        <v>237</v>
      </c>
      <c r="F440" s="17" t="s">
        <v>237</v>
      </c>
      <c r="G440" s="17" t="s">
        <v>237</v>
      </c>
      <c r="H440" s="17" t="s">
        <v>237</v>
      </c>
      <c r="I440" s="17" t="s">
        <v>237</v>
      </c>
      <c r="J440" s="17" t="s">
        <v>237</v>
      </c>
      <c r="K440" s="17" t="s">
        <v>237</v>
      </c>
      <c r="L440" s="17" t="s">
        <v>237</v>
      </c>
      <c r="M440" s="17" t="s">
        <v>237</v>
      </c>
      <c r="N440" s="17" t="s">
        <v>237</v>
      </c>
      <c r="O440" s="17" t="s">
        <v>237</v>
      </c>
      <c r="P440" s="17" t="s">
        <v>237</v>
      </c>
      <c r="Q440" s="17" t="s">
        <v>237</v>
      </c>
      <c r="R440" s="17" t="s">
        <v>237</v>
      </c>
      <c r="S440" s="17" t="s">
        <v>237</v>
      </c>
      <c r="T440" s="17" t="s">
        <v>237</v>
      </c>
      <c r="U440" s="17" t="s">
        <v>237</v>
      </c>
      <c r="V440" s="17" t="s">
        <v>237</v>
      </c>
      <c r="W440" s="146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 t="s">
        <v>238</v>
      </c>
      <c r="C441" s="9" t="s">
        <v>238</v>
      </c>
      <c r="D441" s="144" t="s">
        <v>240</v>
      </c>
      <c r="E441" s="145" t="s">
        <v>241</v>
      </c>
      <c r="F441" s="145" t="s">
        <v>242</v>
      </c>
      <c r="G441" s="145" t="s">
        <v>243</v>
      </c>
      <c r="H441" s="145" t="s">
        <v>244</v>
      </c>
      <c r="I441" s="145" t="s">
        <v>245</v>
      </c>
      <c r="J441" s="145" t="s">
        <v>246</v>
      </c>
      <c r="K441" s="145" t="s">
        <v>247</v>
      </c>
      <c r="L441" s="145" t="s">
        <v>248</v>
      </c>
      <c r="M441" s="145" t="s">
        <v>249</v>
      </c>
      <c r="N441" s="145" t="s">
        <v>250</v>
      </c>
      <c r="O441" s="145" t="s">
        <v>251</v>
      </c>
      <c r="P441" s="145" t="s">
        <v>253</v>
      </c>
      <c r="Q441" s="145" t="s">
        <v>254</v>
      </c>
      <c r="R441" s="145" t="s">
        <v>255</v>
      </c>
      <c r="S441" s="145" t="s">
        <v>258</v>
      </c>
      <c r="T441" s="145" t="s">
        <v>260</v>
      </c>
      <c r="U441" s="145" t="s">
        <v>261</v>
      </c>
      <c r="V441" s="145" t="s">
        <v>267</v>
      </c>
      <c r="W441" s="146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 t="s">
        <v>3</v>
      </c>
    </row>
    <row r="442" spans="1:65">
      <c r="A442" s="30"/>
      <c r="B442" s="19"/>
      <c r="C442" s="9"/>
      <c r="D442" s="10" t="s">
        <v>306</v>
      </c>
      <c r="E442" s="11" t="s">
        <v>304</v>
      </c>
      <c r="F442" s="11" t="s">
        <v>306</v>
      </c>
      <c r="G442" s="11" t="s">
        <v>306</v>
      </c>
      <c r="H442" s="11" t="s">
        <v>304</v>
      </c>
      <c r="I442" s="11" t="s">
        <v>304</v>
      </c>
      <c r="J442" s="11" t="s">
        <v>304</v>
      </c>
      <c r="K442" s="11" t="s">
        <v>304</v>
      </c>
      <c r="L442" s="11" t="s">
        <v>304</v>
      </c>
      <c r="M442" s="11" t="s">
        <v>304</v>
      </c>
      <c r="N442" s="11" t="s">
        <v>304</v>
      </c>
      <c r="O442" s="11" t="s">
        <v>304</v>
      </c>
      <c r="P442" s="11" t="s">
        <v>304</v>
      </c>
      <c r="Q442" s="11" t="s">
        <v>306</v>
      </c>
      <c r="R442" s="11" t="s">
        <v>306</v>
      </c>
      <c r="S442" s="11" t="s">
        <v>304</v>
      </c>
      <c r="T442" s="11" t="s">
        <v>306</v>
      </c>
      <c r="U442" s="11" t="s">
        <v>304</v>
      </c>
      <c r="V442" s="11" t="s">
        <v>306</v>
      </c>
      <c r="W442" s="146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3</v>
      </c>
    </row>
    <row r="443" spans="1:65">
      <c r="A443" s="30"/>
      <c r="B443" s="19"/>
      <c r="C443" s="9"/>
      <c r="D443" s="26" t="s">
        <v>338</v>
      </c>
      <c r="E443" s="26" t="s">
        <v>339</v>
      </c>
      <c r="F443" s="26" t="s">
        <v>340</v>
      </c>
      <c r="G443" s="26" t="s">
        <v>340</v>
      </c>
      <c r="H443" s="26" t="s">
        <v>117</v>
      </c>
      <c r="I443" s="26" t="s">
        <v>338</v>
      </c>
      <c r="J443" s="26" t="s">
        <v>339</v>
      </c>
      <c r="K443" s="26" t="s">
        <v>339</v>
      </c>
      <c r="L443" s="26" t="s">
        <v>340</v>
      </c>
      <c r="M443" s="26" t="s">
        <v>339</v>
      </c>
      <c r="N443" s="26" t="s">
        <v>339</v>
      </c>
      <c r="O443" s="26" t="s">
        <v>307</v>
      </c>
      <c r="P443" s="26" t="s">
        <v>341</v>
      </c>
      <c r="Q443" s="26" t="s">
        <v>338</v>
      </c>
      <c r="R443" s="26" t="s">
        <v>339</v>
      </c>
      <c r="S443" s="26" t="s">
        <v>339</v>
      </c>
      <c r="T443" s="26" t="s">
        <v>338</v>
      </c>
      <c r="U443" s="26" t="s">
        <v>341</v>
      </c>
      <c r="V443" s="26" t="s">
        <v>339</v>
      </c>
      <c r="W443" s="146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3</v>
      </c>
    </row>
    <row r="444" spans="1:65">
      <c r="A444" s="30"/>
      <c r="B444" s="18">
        <v>1</v>
      </c>
      <c r="C444" s="14">
        <v>1</v>
      </c>
      <c r="D444" s="200">
        <v>0.05</v>
      </c>
      <c r="E444" s="200">
        <v>4.7E-2</v>
      </c>
      <c r="F444" s="200">
        <v>0.05</v>
      </c>
      <c r="G444" s="203" t="s">
        <v>326</v>
      </c>
      <c r="H444" s="200">
        <v>0.05</v>
      </c>
      <c r="I444" s="200">
        <v>4.5999999999999999E-2</v>
      </c>
      <c r="J444" s="200">
        <v>5.2999999999999999E-2</v>
      </c>
      <c r="K444" s="200">
        <v>4.3999999999999997E-2</v>
      </c>
      <c r="L444" s="200">
        <v>0.05</v>
      </c>
      <c r="M444" s="200">
        <v>4.1000000000000002E-2</v>
      </c>
      <c r="N444" s="200">
        <v>4.4999999999999998E-2</v>
      </c>
      <c r="O444" s="200">
        <v>0.05</v>
      </c>
      <c r="P444" s="203">
        <v>1.6E-2</v>
      </c>
      <c r="Q444" s="200">
        <v>0.04</v>
      </c>
      <c r="R444" s="200">
        <v>0.04</v>
      </c>
      <c r="S444" s="200">
        <v>4.5999999999999999E-2</v>
      </c>
      <c r="T444" s="200">
        <v>0.04</v>
      </c>
      <c r="U444" s="203" t="s">
        <v>96</v>
      </c>
      <c r="V444" s="200">
        <v>4.2999999999999997E-2</v>
      </c>
      <c r="W444" s="198"/>
      <c r="X444" s="199"/>
      <c r="Y444" s="199"/>
      <c r="Z444" s="199"/>
      <c r="AA444" s="199"/>
      <c r="AB444" s="199"/>
      <c r="AC444" s="199"/>
      <c r="AD444" s="199"/>
      <c r="AE444" s="199"/>
      <c r="AF444" s="199"/>
      <c r="AG444" s="199"/>
      <c r="AH444" s="199"/>
      <c r="AI444" s="199"/>
      <c r="AJ444" s="199"/>
      <c r="AK444" s="199"/>
      <c r="AL444" s="199"/>
      <c r="AM444" s="199"/>
      <c r="AN444" s="199"/>
      <c r="AO444" s="199"/>
      <c r="AP444" s="199"/>
      <c r="AQ444" s="199"/>
      <c r="AR444" s="199"/>
      <c r="AS444" s="199"/>
      <c r="AT444" s="199"/>
      <c r="AU444" s="199"/>
      <c r="AV444" s="199"/>
      <c r="AW444" s="199"/>
      <c r="AX444" s="199"/>
      <c r="AY444" s="199"/>
      <c r="AZ444" s="199"/>
      <c r="BA444" s="199"/>
      <c r="BB444" s="199"/>
      <c r="BC444" s="199"/>
      <c r="BD444" s="199"/>
      <c r="BE444" s="199"/>
      <c r="BF444" s="199"/>
      <c r="BG444" s="199"/>
      <c r="BH444" s="199"/>
      <c r="BI444" s="199"/>
      <c r="BJ444" s="199"/>
      <c r="BK444" s="199"/>
      <c r="BL444" s="199"/>
      <c r="BM444" s="201">
        <v>1</v>
      </c>
    </row>
    <row r="445" spans="1:65">
      <c r="A445" s="30"/>
      <c r="B445" s="19">
        <v>1</v>
      </c>
      <c r="C445" s="9">
        <v>2</v>
      </c>
      <c r="D445" s="24">
        <v>0.05</v>
      </c>
      <c r="E445" s="24">
        <v>4.5999999999999999E-2</v>
      </c>
      <c r="F445" s="24">
        <v>0.05</v>
      </c>
      <c r="G445" s="204" t="s">
        <v>326</v>
      </c>
      <c r="H445" s="24">
        <v>0.04</v>
      </c>
      <c r="I445" s="24">
        <v>4.3999999999999997E-2</v>
      </c>
      <c r="J445" s="24">
        <v>0.05</v>
      </c>
      <c r="K445" s="24">
        <v>4.2999999999999997E-2</v>
      </c>
      <c r="L445" s="24">
        <v>0.05</v>
      </c>
      <c r="M445" s="24">
        <v>4.3999999999999997E-2</v>
      </c>
      <c r="N445" s="24">
        <v>4.9000000000000002E-2</v>
      </c>
      <c r="O445" s="24">
        <v>0.05</v>
      </c>
      <c r="P445" s="204">
        <v>1.7000000000000001E-2</v>
      </c>
      <c r="Q445" s="24">
        <v>0.05</v>
      </c>
      <c r="R445" s="222">
        <v>0.06</v>
      </c>
      <c r="S445" s="24">
        <v>4.9000000000000002E-2</v>
      </c>
      <c r="T445" s="24">
        <v>0.04</v>
      </c>
      <c r="U445" s="204" t="s">
        <v>96</v>
      </c>
      <c r="V445" s="24">
        <v>4.2999999999999997E-2</v>
      </c>
      <c r="W445" s="198"/>
      <c r="X445" s="199"/>
      <c r="Y445" s="199"/>
      <c r="Z445" s="199"/>
      <c r="AA445" s="199"/>
      <c r="AB445" s="199"/>
      <c r="AC445" s="199"/>
      <c r="AD445" s="199"/>
      <c r="AE445" s="199"/>
      <c r="AF445" s="199"/>
      <c r="AG445" s="199"/>
      <c r="AH445" s="199"/>
      <c r="AI445" s="199"/>
      <c r="AJ445" s="199"/>
      <c r="AK445" s="199"/>
      <c r="AL445" s="199"/>
      <c r="AM445" s="199"/>
      <c r="AN445" s="199"/>
      <c r="AO445" s="199"/>
      <c r="AP445" s="199"/>
      <c r="AQ445" s="199"/>
      <c r="AR445" s="199"/>
      <c r="AS445" s="199"/>
      <c r="AT445" s="199"/>
      <c r="AU445" s="199"/>
      <c r="AV445" s="199"/>
      <c r="AW445" s="199"/>
      <c r="AX445" s="199"/>
      <c r="AY445" s="199"/>
      <c r="AZ445" s="199"/>
      <c r="BA445" s="199"/>
      <c r="BB445" s="199"/>
      <c r="BC445" s="199"/>
      <c r="BD445" s="199"/>
      <c r="BE445" s="199"/>
      <c r="BF445" s="199"/>
      <c r="BG445" s="199"/>
      <c r="BH445" s="199"/>
      <c r="BI445" s="199"/>
      <c r="BJ445" s="199"/>
      <c r="BK445" s="199"/>
      <c r="BL445" s="199"/>
      <c r="BM445" s="201">
        <v>22</v>
      </c>
    </row>
    <row r="446" spans="1:65">
      <c r="A446" s="30"/>
      <c r="B446" s="19">
        <v>1</v>
      </c>
      <c r="C446" s="9">
        <v>3</v>
      </c>
      <c r="D446" s="24">
        <v>0.05</v>
      </c>
      <c r="E446" s="24">
        <v>4.7E-2</v>
      </c>
      <c r="F446" s="24">
        <v>0.05</v>
      </c>
      <c r="G446" s="204" t="s">
        <v>326</v>
      </c>
      <c r="H446" s="24">
        <v>0.05</v>
      </c>
      <c r="I446" s="24">
        <v>4.4999999999999998E-2</v>
      </c>
      <c r="J446" s="24">
        <v>5.0999999999999997E-2</v>
      </c>
      <c r="K446" s="222">
        <v>3.9E-2</v>
      </c>
      <c r="L446" s="24">
        <v>0.05</v>
      </c>
      <c r="M446" s="24">
        <v>4.2000000000000003E-2</v>
      </c>
      <c r="N446" s="24">
        <v>4.9000000000000002E-2</v>
      </c>
      <c r="O446" s="24">
        <v>0.05</v>
      </c>
      <c r="P446" s="204">
        <v>2.3E-2</v>
      </c>
      <c r="Q446" s="24">
        <v>0.05</v>
      </c>
      <c r="R446" s="24">
        <v>0.05</v>
      </c>
      <c r="S446" s="24">
        <v>4.9000000000000002E-2</v>
      </c>
      <c r="T446" s="24">
        <v>0.04</v>
      </c>
      <c r="U446" s="204" t="s">
        <v>96</v>
      </c>
      <c r="V446" s="24">
        <v>4.2999999999999997E-2</v>
      </c>
      <c r="W446" s="198"/>
      <c r="X446" s="199"/>
      <c r="Y446" s="199"/>
      <c r="Z446" s="199"/>
      <c r="AA446" s="199"/>
      <c r="AB446" s="199"/>
      <c r="AC446" s="199"/>
      <c r="AD446" s="199"/>
      <c r="AE446" s="199"/>
      <c r="AF446" s="199"/>
      <c r="AG446" s="199"/>
      <c r="AH446" s="199"/>
      <c r="AI446" s="199"/>
      <c r="AJ446" s="199"/>
      <c r="AK446" s="199"/>
      <c r="AL446" s="199"/>
      <c r="AM446" s="199"/>
      <c r="AN446" s="199"/>
      <c r="AO446" s="199"/>
      <c r="AP446" s="199"/>
      <c r="AQ446" s="199"/>
      <c r="AR446" s="199"/>
      <c r="AS446" s="199"/>
      <c r="AT446" s="199"/>
      <c r="AU446" s="199"/>
      <c r="AV446" s="199"/>
      <c r="AW446" s="199"/>
      <c r="AX446" s="199"/>
      <c r="AY446" s="199"/>
      <c r="AZ446" s="199"/>
      <c r="BA446" s="199"/>
      <c r="BB446" s="199"/>
      <c r="BC446" s="199"/>
      <c r="BD446" s="199"/>
      <c r="BE446" s="199"/>
      <c r="BF446" s="199"/>
      <c r="BG446" s="199"/>
      <c r="BH446" s="199"/>
      <c r="BI446" s="199"/>
      <c r="BJ446" s="199"/>
      <c r="BK446" s="199"/>
      <c r="BL446" s="199"/>
      <c r="BM446" s="201">
        <v>16</v>
      </c>
    </row>
    <row r="447" spans="1:65">
      <c r="A447" s="30"/>
      <c r="B447" s="19">
        <v>1</v>
      </c>
      <c r="C447" s="9">
        <v>4</v>
      </c>
      <c r="D447" s="24">
        <v>0.05</v>
      </c>
      <c r="E447" s="24">
        <v>4.7E-2</v>
      </c>
      <c r="F447" s="24">
        <v>0.05</v>
      </c>
      <c r="G447" s="204" t="s">
        <v>326</v>
      </c>
      <c r="H447" s="24">
        <v>0.05</v>
      </c>
      <c r="I447" s="24">
        <v>4.7E-2</v>
      </c>
      <c r="J447" s="24">
        <v>0.05</v>
      </c>
      <c r="K447" s="24">
        <v>4.2999999999999997E-2</v>
      </c>
      <c r="L447" s="24">
        <v>0.04</v>
      </c>
      <c r="M447" s="24">
        <v>4.2999999999999997E-2</v>
      </c>
      <c r="N447" s="24">
        <v>0.05</v>
      </c>
      <c r="O447" s="24">
        <v>0.05</v>
      </c>
      <c r="P447" s="204">
        <v>2.5000000000000001E-2</v>
      </c>
      <c r="Q447" s="24">
        <v>0.05</v>
      </c>
      <c r="R447" s="24">
        <v>0.05</v>
      </c>
      <c r="S447" s="222">
        <v>5.3999999999999999E-2</v>
      </c>
      <c r="T447" s="24">
        <v>0.04</v>
      </c>
      <c r="U447" s="204" t="s">
        <v>96</v>
      </c>
      <c r="V447" s="24">
        <v>4.3999999999999997E-2</v>
      </c>
      <c r="W447" s="198"/>
      <c r="X447" s="199"/>
      <c r="Y447" s="199"/>
      <c r="Z447" s="199"/>
      <c r="AA447" s="199"/>
      <c r="AB447" s="199"/>
      <c r="AC447" s="199"/>
      <c r="AD447" s="199"/>
      <c r="AE447" s="199"/>
      <c r="AF447" s="199"/>
      <c r="AG447" s="199"/>
      <c r="AH447" s="199"/>
      <c r="AI447" s="199"/>
      <c r="AJ447" s="199"/>
      <c r="AK447" s="199"/>
      <c r="AL447" s="199"/>
      <c r="AM447" s="199"/>
      <c r="AN447" s="199"/>
      <c r="AO447" s="199"/>
      <c r="AP447" s="199"/>
      <c r="AQ447" s="199"/>
      <c r="AR447" s="199"/>
      <c r="AS447" s="199"/>
      <c r="AT447" s="199"/>
      <c r="AU447" s="199"/>
      <c r="AV447" s="199"/>
      <c r="AW447" s="199"/>
      <c r="AX447" s="199"/>
      <c r="AY447" s="199"/>
      <c r="AZ447" s="199"/>
      <c r="BA447" s="199"/>
      <c r="BB447" s="199"/>
      <c r="BC447" s="199"/>
      <c r="BD447" s="199"/>
      <c r="BE447" s="199"/>
      <c r="BF447" s="199"/>
      <c r="BG447" s="199"/>
      <c r="BH447" s="199"/>
      <c r="BI447" s="199"/>
      <c r="BJ447" s="199"/>
      <c r="BK447" s="199"/>
      <c r="BL447" s="199"/>
      <c r="BM447" s="201">
        <v>4.6554166666666667E-2</v>
      </c>
    </row>
    <row r="448" spans="1:65">
      <c r="A448" s="30"/>
      <c r="B448" s="19">
        <v>1</v>
      </c>
      <c r="C448" s="9">
        <v>5</v>
      </c>
      <c r="D448" s="24">
        <v>0.05</v>
      </c>
      <c r="E448" s="24">
        <v>4.5999999999999999E-2</v>
      </c>
      <c r="F448" s="24">
        <v>0.05</v>
      </c>
      <c r="G448" s="204" t="s">
        <v>326</v>
      </c>
      <c r="H448" s="24">
        <v>0.05</v>
      </c>
      <c r="I448" s="24">
        <v>4.9000000000000002E-2</v>
      </c>
      <c r="J448" s="24">
        <v>5.2999999999999999E-2</v>
      </c>
      <c r="K448" s="24">
        <v>4.3999999999999997E-2</v>
      </c>
      <c r="L448" s="24">
        <v>0.04</v>
      </c>
      <c r="M448" s="24">
        <v>4.1000000000000002E-2</v>
      </c>
      <c r="N448" s="24">
        <v>4.9000000000000002E-2</v>
      </c>
      <c r="O448" s="24">
        <v>0.05</v>
      </c>
      <c r="P448" s="204">
        <v>2.5999999999999999E-2</v>
      </c>
      <c r="Q448" s="24">
        <v>0.04</v>
      </c>
      <c r="R448" s="24">
        <v>0.05</v>
      </c>
      <c r="S448" s="24">
        <v>0.05</v>
      </c>
      <c r="T448" s="24">
        <v>0.04</v>
      </c>
      <c r="U448" s="204" t="s">
        <v>96</v>
      </c>
      <c r="V448" s="24">
        <v>4.4999999999999998E-2</v>
      </c>
      <c r="W448" s="198"/>
      <c r="X448" s="199"/>
      <c r="Y448" s="199"/>
      <c r="Z448" s="199"/>
      <c r="AA448" s="199"/>
      <c r="AB448" s="199"/>
      <c r="AC448" s="199"/>
      <c r="AD448" s="199"/>
      <c r="AE448" s="199"/>
      <c r="AF448" s="199"/>
      <c r="AG448" s="199"/>
      <c r="AH448" s="199"/>
      <c r="AI448" s="199"/>
      <c r="AJ448" s="199"/>
      <c r="AK448" s="199"/>
      <c r="AL448" s="199"/>
      <c r="AM448" s="199"/>
      <c r="AN448" s="199"/>
      <c r="AO448" s="199"/>
      <c r="AP448" s="199"/>
      <c r="AQ448" s="199"/>
      <c r="AR448" s="199"/>
      <c r="AS448" s="199"/>
      <c r="AT448" s="199"/>
      <c r="AU448" s="199"/>
      <c r="AV448" s="199"/>
      <c r="AW448" s="199"/>
      <c r="AX448" s="199"/>
      <c r="AY448" s="199"/>
      <c r="AZ448" s="199"/>
      <c r="BA448" s="199"/>
      <c r="BB448" s="199"/>
      <c r="BC448" s="199"/>
      <c r="BD448" s="199"/>
      <c r="BE448" s="199"/>
      <c r="BF448" s="199"/>
      <c r="BG448" s="199"/>
      <c r="BH448" s="199"/>
      <c r="BI448" s="199"/>
      <c r="BJ448" s="199"/>
      <c r="BK448" s="199"/>
      <c r="BL448" s="199"/>
      <c r="BM448" s="201">
        <v>98</v>
      </c>
    </row>
    <row r="449" spans="1:65">
      <c r="A449" s="30"/>
      <c r="B449" s="19">
        <v>1</v>
      </c>
      <c r="C449" s="9">
        <v>6</v>
      </c>
      <c r="D449" s="24">
        <v>0.05</v>
      </c>
      <c r="E449" s="24">
        <v>4.7E-2</v>
      </c>
      <c r="F449" s="24">
        <v>0.05</v>
      </c>
      <c r="G449" s="204" t="s">
        <v>326</v>
      </c>
      <c r="H449" s="24">
        <v>0.04</v>
      </c>
      <c r="I449" s="24">
        <v>4.7E-2</v>
      </c>
      <c r="J449" s="24">
        <v>5.1999999999999998E-2</v>
      </c>
      <c r="K449" s="24">
        <v>4.3999999999999997E-2</v>
      </c>
      <c r="L449" s="24">
        <v>0.05</v>
      </c>
      <c r="M449" s="24">
        <v>4.2999999999999997E-2</v>
      </c>
      <c r="N449" s="24">
        <v>4.7E-2</v>
      </c>
      <c r="O449" s="24">
        <v>0.05</v>
      </c>
      <c r="P449" s="204">
        <v>1.9E-2</v>
      </c>
      <c r="Q449" s="24">
        <v>0.04</v>
      </c>
      <c r="R449" s="24">
        <v>0.04</v>
      </c>
      <c r="S449" s="24">
        <v>4.9000000000000002E-2</v>
      </c>
      <c r="T449" s="24">
        <v>0.04</v>
      </c>
      <c r="U449" s="204" t="s">
        <v>96</v>
      </c>
      <c r="V449" s="24">
        <v>4.2000000000000003E-2</v>
      </c>
      <c r="W449" s="198"/>
      <c r="X449" s="199"/>
      <c r="Y449" s="199"/>
      <c r="Z449" s="199"/>
      <c r="AA449" s="199"/>
      <c r="AB449" s="199"/>
      <c r="AC449" s="199"/>
      <c r="AD449" s="199"/>
      <c r="AE449" s="199"/>
      <c r="AF449" s="199"/>
      <c r="AG449" s="199"/>
      <c r="AH449" s="199"/>
      <c r="AI449" s="199"/>
      <c r="AJ449" s="199"/>
      <c r="AK449" s="199"/>
      <c r="AL449" s="199"/>
      <c r="AM449" s="199"/>
      <c r="AN449" s="199"/>
      <c r="AO449" s="199"/>
      <c r="AP449" s="199"/>
      <c r="AQ449" s="199"/>
      <c r="AR449" s="199"/>
      <c r="AS449" s="199"/>
      <c r="AT449" s="199"/>
      <c r="AU449" s="199"/>
      <c r="AV449" s="199"/>
      <c r="AW449" s="199"/>
      <c r="AX449" s="199"/>
      <c r="AY449" s="199"/>
      <c r="AZ449" s="199"/>
      <c r="BA449" s="199"/>
      <c r="BB449" s="199"/>
      <c r="BC449" s="199"/>
      <c r="BD449" s="199"/>
      <c r="BE449" s="199"/>
      <c r="BF449" s="199"/>
      <c r="BG449" s="199"/>
      <c r="BH449" s="199"/>
      <c r="BI449" s="199"/>
      <c r="BJ449" s="199"/>
      <c r="BK449" s="199"/>
      <c r="BL449" s="199"/>
      <c r="BM449" s="56"/>
    </row>
    <row r="450" spans="1:65">
      <c r="A450" s="30"/>
      <c r="B450" s="20" t="s">
        <v>274</v>
      </c>
      <c r="C450" s="12"/>
      <c r="D450" s="202">
        <v>4.9999999999999996E-2</v>
      </c>
      <c r="E450" s="202">
        <v>4.6666666666666662E-2</v>
      </c>
      <c r="F450" s="202">
        <v>4.9999999999999996E-2</v>
      </c>
      <c r="G450" s="202" t="s">
        <v>740</v>
      </c>
      <c r="H450" s="202">
        <v>4.6666666666666662E-2</v>
      </c>
      <c r="I450" s="202">
        <v>4.6333333333333331E-2</v>
      </c>
      <c r="J450" s="202">
        <v>5.1499999999999997E-2</v>
      </c>
      <c r="K450" s="202">
        <v>4.2833333333333327E-2</v>
      </c>
      <c r="L450" s="202">
        <v>4.6666666666666669E-2</v>
      </c>
      <c r="M450" s="202">
        <v>4.2333333333333334E-2</v>
      </c>
      <c r="N450" s="202">
        <v>4.8166666666666663E-2</v>
      </c>
      <c r="O450" s="202">
        <v>4.9999999999999996E-2</v>
      </c>
      <c r="P450" s="202">
        <v>2.1000000000000001E-2</v>
      </c>
      <c r="Q450" s="202">
        <v>4.5000000000000005E-2</v>
      </c>
      <c r="R450" s="202">
        <v>4.8333333333333332E-2</v>
      </c>
      <c r="S450" s="202">
        <v>4.9499999999999995E-2</v>
      </c>
      <c r="T450" s="202">
        <v>0.04</v>
      </c>
      <c r="U450" s="202" t="s">
        <v>740</v>
      </c>
      <c r="V450" s="202">
        <v>4.3333333333333328E-2</v>
      </c>
      <c r="W450" s="198"/>
      <c r="X450" s="199"/>
      <c r="Y450" s="199"/>
      <c r="Z450" s="199"/>
      <c r="AA450" s="199"/>
      <c r="AB450" s="199"/>
      <c r="AC450" s="199"/>
      <c r="AD450" s="199"/>
      <c r="AE450" s="199"/>
      <c r="AF450" s="199"/>
      <c r="AG450" s="199"/>
      <c r="AH450" s="199"/>
      <c r="AI450" s="199"/>
      <c r="AJ450" s="199"/>
      <c r="AK450" s="199"/>
      <c r="AL450" s="199"/>
      <c r="AM450" s="199"/>
      <c r="AN450" s="199"/>
      <c r="AO450" s="199"/>
      <c r="AP450" s="199"/>
      <c r="AQ450" s="199"/>
      <c r="AR450" s="199"/>
      <c r="AS450" s="199"/>
      <c r="AT450" s="199"/>
      <c r="AU450" s="199"/>
      <c r="AV450" s="199"/>
      <c r="AW450" s="199"/>
      <c r="AX450" s="199"/>
      <c r="AY450" s="199"/>
      <c r="AZ450" s="199"/>
      <c r="BA450" s="199"/>
      <c r="BB450" s="199"/>
      <c r="BC450" s="199"/>
      <c r="BD450" s="199"/>
      <c r="BE450" s="199"/>
      <c r="BF450" s="199"/>
      <c r="BG450" s="199"/>
      <c r="BH450" s="199"/>
      <c r="BI450" s="199"/>
      <c r="BJ450" s="199"/>
      <c r="BK450" s="199"/>
      <c r="BL450" s="199"/>
      <c r="BM450" s="56"/>
    </row>
    <row r="451" spans="1:65">
      <c r="A451" s="30"/>
      <c r="B451" s="3" t="s">
        <v>275</v>
      </c>
      <c r="C451" s="29"/>
      <c r="D451" s="24">
        <v>0.05</v>
      </c>
      <c r="E451" s="24">
        <v>4.7E-2</v>
      </c>
      <c r="F451" s="24">
        <v>0.05</v>
      </c>
      <c r="G451" s="24" t="s">
        <v>740</v>
      </c>
      <c r="H451" s="24">
        <v>0.05</v>
      </c>
      <c r="I451" s="24">
        <v>4.65E-2</v>
      </c>
      <c r="J451" s="24">
        <v>5.1499999999999997E-2</v>
      </c>
      <c r="K451" s="24">
        <v>4.3499999999999997E-2</v>
      </c>
      <c r="L451" s="24">
        <v>0.05</v>
      </c>
      <c r="M451" s="24">
        <v>4.2499999999999996E-2</v>
      </c>
      <c r="N451" s="24">
        <v>4.9000000000000002E-2</v>
      </c>
      <c r="O451" s="24">
        <v>0.05</v>
      </c>
      <c r="P451" s="24">
        <v>2.0999999999999998E-2</v>
      </c>
      <c r="Q451" s="24">
        <v>4.4999999999999998E-2</v>
      </c>
      <c r="R451" s="24">
        <v>0.05</v>
      </c>
      <c r="S451" s="24">
        <v>4.9000000000000002E-2</v>
      </c>
      <c r="T451" s="24">
        <v>0.04</v>
      </c>
      <c r="U451" s="24" t="s">
        <v>740</v>
      </c>
      <c r="V451" s="24">
        <v>4.2999999999999997E-2</v>
      </c>
      <c r="W451" s="198"/>
      <c r="X451" s="199"/>
      <c r="Y451" s="199"/>
      <c r="Z451" s="199"/>
      <c r="AA451" s="199"/>
      <c r="AB451" s="199"/>
      <c r="AC451" s="199"/>
      <c r="AD451" s="199"/>
      <c r="AE451" s="199"/>
      <c r="AF451" s="199"/>
      <c r="AG451" s="199"/>
      <c r="AH451" s="199"/>
      <c r="AI451" s="199"/>
      <c r="AJ451" s="199"/>
      <c r="AK451" s="199"/>
      <c r="AL451" s="199"/>
      <c r="AM451" s="199"/>
      <c r="AN451" s="199"/>
      <c r="AO451" s="199"/>
      <c r="AP451" s="199"/>
      <c r="AQ451" s="199"/>
      <c r="AR451" s="199"/>
      <c r="AS451" s="199"/>
      <c r="AT451" s="199"/>
      <c r="AU451" s="199"/>
      <c r="AV451" s="199"/>
      <c r="AW451" s="199"/>
      <c r="AX451" s="199"/>
      <c r="AY451" s="199"/>
      <c r="AZ451" s="199"/>
      <c r="BA451" s="199"/>
      <c r="BB451" s="199"/>
      <c r="BC451" s="199"/>
      <c r="BD451" s="199"/>
      <c r="BE451" s="199"/>
      <c r="BF451" s="199"/>
      <c r="BG451" s="199"/>
      <c r="BH451" s="199"/>
      <c r="BI451" s="199"/>
      <c r="BJ451" s="199"/>
      <c r="BK451" s="199"/>
      <c r="BL451" s="199"/>
      <c r="BM451" s="56"/>
    </row>
    <row r="452" spans="1:65">
      <c r="A452" s="30"/>
      <c r="B452" s="3" t="s">
        <v>276</v>
      </c>
      <c r="C452" s="29"/>
      <c r="D452" s="24">
        <v>7.6011774306101464E-18</v>
      </c>
      <c r="E452" s="24">
        <v>5.1639777949432275E-4</v>
      </c>
      <c r="F452" s="24">
        <v>7.6011774306101464E-18</v>
      </c>
      <c r="G452" s="24" t="s">
        <v>740</v>
      </c>
      <c r="H452" s="24">
        <v>5.1639777949432242E-3</v>
      </c>
      <c r="I452" s="24">
        <v>1.7511900715418279E-3</v>
      </c>
      <c r="J452" s="24">
        <v>1.3784048752090204E-3</v>
      </c>
      <c r="K452" s="24">
        <v>1.9407902170679506E-3</v>
      </c>
      <c r="L452" s="24">
        <v>5.1639777949432242E-3</v>
      </c>
      <c r="M452" s="24">
        <v>1.2110601416389943E-3</v>
      </c>
      <c r="N452" s="24">
        <v>1.8348478592697195E-3</v>
      </c>
      <c r="O452" s="24">
        <v>7.6011774306101464E-18</v>
      </c>
      <c r="P452" s="24">
        <v>4.2426406871192849E-3</v>
      </c>
      <c r="Q452" s="24">
        <v>5.4772255750516622E-3</v>
      </c>
      <c r="R452" s="24">
        <v>7.5277265270908564E-3</v>
      </c>
      <c r="S452" s="24">
        <v>2.5884358211089565E-3</v>
      </c>
      <c r="T452" s="24">
        <v>0</v>
      </c>
      <c r="U452" s="24" t="s">
        <v>740</v>
      </c>
      <c r="V452" s="24">
        <v>1.0327955589886435E-3</v>
      </c>
      <c r="W452" s="198"/>
      <c r="X452" s="199"/>
      <c r="Y452" s="199"/>
      <c r="Z452" s="199"/>
      <c r="AA452" s="199"/>
      <c r="AB452" s="199"/>
      <c r="AC452" s="199"/>
      <c r="AD452" s="199"/>
      <c r="AE452" s="199"/>
      <c r="AF452" s="199"/>
      <c r="AG452" s="199"/>
      <c r="AH452" s="199"/>
      <c r="AI452" s="199"/>
      <c r="AJ452" s="199"/>
      <c r="AK452" s="199"/>
      <c r="AL452" s="199"/>
      <c r="AM452" s="199"/>
      <c r="AN452" s="199"/>
      <c r="AO452" s="199"/>
      <c r="AP452" s="199"/>
      <c r="AQ452" s="199"/>
      <c r="AR452" s="199"/>
      <c r="AS452" s="199"/>
      <c r="AT452" s="199"/>
      <c r="AU452" s="199"/>
      <c r="AV452" s="199"/>
      <c r="AW452" s="199"/>
      <c r="AX452" s="199"/>
      <c r="AY452" s="199"/>
      <c r="AZ452" s="199"/>
      <c r="BA452" s="199"/>
      <c r="BB452" s="199"/>
      <c r="BC452" s="199"/>
      <c r="BD452" s="199"/>
      <c r="BE452" s="199"/>
      <c r="BF452" s="199"/>
      <c r="BG452" s="199"/>
      <c r="BH452" s="199"/>
      <c r="BI452" s="199"/>
      <c r="BJ452" s="199"/>
      <c r="BK452" s="199"/>
      <c r="BL452" s="199"/>
      <c r="BM452" s="56"/>
    </row>
    <row r="453" spans="1:65">
      <c r="A453" s="30"/>
      <c r="B453" s="3" t="s">
        <v>86</v>
      </c>
      <c r="C453" s="29"/>
      <c r="D453" s="13">
        <v>1.5202354861220294E-16</v>
      </c>
      <c r="E453" s="13">
        <v>1.1065666703449774E-2</v>
      </c>
      <c r="F453" s="13">
        <v>1.5202354861220294E-16</v>
      </c>
      <c r="G453" s="13" t="s">
        <v>740</v>
      </c>
      <c r="H453" s="13">
        <v>0.11065666703449767</v>
      </c>
      <c r="I453" s="13">
        <v>3.779546916996751E-2</v>
      </c>
      <c r="J453" s="13">
        <v>2.6765143207942148E-2</v>
      </c>
      <c r="K453" s="13">
        <v>4.5310277441275117E-2</v>
      </c>
      <c r="L453" s="13">
        <v>0.11065666703449765</v>
      </c>
      <c r="M453" s="13">
        <v>2.8607719881236084E-2</v>
      </c>
      <c r="N453" s="13">
        <v>3.8093727182070304E-2</v>
      </c>
      <c r="O453" s="13">
        <v>1.5202354861220294E-16</v>
      </c>
      <c r="P453" s="13">
        <v>0.20203050891044214</v>
      </c>
      <c r="Q453" s="13">
        <v>0.12171612389003693</v>
      </c>
      <c r="R453" s="13">
        <v>0.15574606607774186</v>
      </c>
      <c r="S453" s="13">
        <v>5.2291632749675895E-2</v>
      </c>
      <c r="T453" s="13">
        <v>0</v>
      </c>
      <c r="U453" s="13" t="s">
        <v>740</v>
      </c>
      <c r="V453" s="13">
        <v>2.3833743668968701E-2</v>
      </c>
      <c r="W453" s="146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3" t="s">
        <v>277</v>
      </c>
      <c r="C454" s="29"/>
      <c r="D454" s="13">
        <v>7.401772129240114E-2</v>
      </c>
      <c r="E454" s="13">
        <v>2.4165398729076859E-3</v>
      </c>
      <c r="F454" s="13">
        <v>7.401772129240114E-2</v>
      </c>
      <c r="G454" s="13" t="s">
        <v>740</v>
      </c>
      <c r="H454" s="13">
        <v>2.4165398729076859E-3</v>
      </c>
      <c r="I454" s="13">
        <v>-4.7435782690414818E-3</v>
      </c>
      <c r="J454" s="13">
        <v>0.10623825293117339</v>
      </c>
      <c r="K454" s="13">
        <v>-7.992481875950963E-2</v>
      </c>
      <c r="L454" s="13">
        <v>2.4165398729079079E-3</v>
      </c>
      <c r="M454" s="13">
        <v>-9.0664995972433493E-2</v>
      </c>
      <c r="N454" s="13">
        <v>3.463707151167994E-2</v>
      </c>
      <c r="O454" s="13">
        <v>7.401772129240114E-2</v>
      </c>
      <c r="P454" s="13">
        <v>-0.54891255705719144</v>
      </c>
      <c r="Q454" s="13">
        <v>-3.3384050836838708E-2</v>
      </c>
      <c r="R454" s="13">
        <v>3.8217130582654635E-2</v>
      </c>
      <c r="S454" s="13">
        <v>6.3277544079477277E-2</v>
      </c>
      <c r="T454" s="13">
        <v>-0.14078582296607889</v>
      </c>
      <c r="U454" s="13" t="s">
        <v>740</v>
      </c>
      <c r="V454" s="13">
        <v>-6.9184641546585657E-2</v>
      </c>
      <c r="W454" s="146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30"/>
      <c r="B455" s="46" t="s">
        <v>278</v>
      </c>
      <c r="C455" s="47"/>
      <c r="D455" s="45">
        <v>0.67</v>
      </c>
      <c r="E455" s="45">
        <v>0</v>
      </c>
      <c r="F455" s="45">
        <v>0.67</v>
      </c>
      <c r="G455" s="45">
        <v>4.38</v>
      </c>
      <c r="H455" s="45">
        <v>0</v>
      </c>
      <c r="I455" s="45">
        <v>7.0000000000000007E-2</v>
      </c>
      <c r="J455" s="45">
        <v>0.98</v>
      </c>
      <c r="K455" s="45">
        <v>0.78</v>
      </c>
      <c r="L455" s="45">
        <v>0</v>
      </c>
      <c r="M455" s="45">
        <v>0.88</v>
      </c>
      <c r="N455" s="45">
        <v>0.3</v>
      </c>
      <c r="O455" s="45">
        <v>0.67</v>
      </c>
      <c r="P455" s="45">
        <v>5.19</v>
      </c>
      <c r="Q455" s="45">
        <v>0.34</v>
      </c>
      <c r="R455" s="45">
        <v>0.34</v>
      </c>
      <c r="S455" s="45">
        <v>0.56999999999999995</v>
      </c>
      <c r="T455" s="45">
        <v>1.35</v>
      </c>
      <c r="U455" s="45">
        <v>10.79</v>
      </c>
      <c r="V455" s="45">
        <v>0.67</v>
      </c>
      <c r="W455" s="146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B456" s="31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BM456" s="55"/>
    </row>
    <row r="457" spans="1:65" ht="15">
      <c r="B457" s="8" t="s">
        <v>600</v>
      </c>
      <c r="BM457" s="28" t="s">
        <v>66</v>
      </c>
    </row>
    <row r="458" spans="1:65" ht="15">
      <c r="A458" s="25" t="s">
        <v>54</v>
      </c>
      <c r="B458" s="18" t="s">
        <v>110</v>
      </c>
      <c r="C458" s="15" t="s">
        <v>111</v>
      </c>
      <c r="D458" s="16" t="s">
        <v>237</v>
      </c>
      <c r="E458" s="17" t="s">
        <v>237</v>
      </c>
      <c r="F458" s="17" t="s">
        <v>237</v>
      </c>
      <c r="G458" s="17" t="s">
        <v>237</v>
      </c>
      <c r="H458" s="17" t="s">
        <v>237</v>
      </c>
      <c r="I458" s="17" t="s">
        <v>237</v>
      </c>
      <c r="J458" s="17" t="s">
        <v>237</v>
      </c>
      <c r="K458" s="17" t="s">
        <v>237</v>
      </c>
      <c r="L458" s="17" t="s">
        <v>237</v>
      </c>
      <c r="M458" s="17" t="s">
        <v>237</v>
      </c>
      <c r="N458" s="17" t="s">
        <v>237</v>
      </c>
      <c r="O458" s="17" t="s">
        <v>237</v>
      </c>
      <c r="P458" s="17" t="s">
        <v>237</v>
      </c>
      <c r="Q458" s="17" t="s">
        <v>237</v>
      </c>
      <c r="R458" s="17" t="s">
        <v>237</v>
      </c>
      <c r="S458" s="17" t="s">
        <v>237</v>
      </c>
      <c r="T458" s="17" t="s">
        <v>237</v>
      </c>
      <c r="U458" s="17" t="s">
        <v>237</v>
      </c>
      <c r="V458" s="17" t="s">
        <v>237</v>
      </c>
      <c r="W458" s="17" t="s">
        <v>237</v>
      </c>
      <c r="X458" s="17" t="s">
        <v>237</v>
      </c>
      <c r="Y458" s="17" t="s">
        <v>237</v>
      </c>
      <c r="Z458" s="17" t="s">
        <v>237</v>
      </c>
      <c r="AA458" s="146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1</v>
      </c>
    </row>
    <row r="459" spans="1:65">
      <c r="A459" s="30"/>
      <c r="B459" s="19" t="s">
        <v>238</v>
      </c>
      <c r="C459" s="9" t="s">
        <v>238</v>
      </c>
      <c r="D459" s="144" t="s">
        <v>240</v>
      </c>
      <c r="E459" s="145" t="s">
        <v>241</v>
      </c>
      <c r="F459" s="145" t="s">
        <v>242</v>
      </c>
      <c r="G459" s="145" t="s">
        <v>243</v>
      </c>
      <c r="H459" s="145" t="s">
        <v>244</v>
      </c>
      <c r="I459" s="145" t="s">
        <v>245</v>
      </c>
      <c r="J459" s="145" t="s">
        <v>246</v>
      </c>
      <c r="K459" s="145" t="s">
        <v>247</v>
      </c>
      <c r="L459" s="145" t="s">
        <v>248</v>
      </c>
      <c r="M459" s="145" t="s">
        <v>249</v>
      </c>
      <c r="N459" s="145" t="s">
        <v>250</v>
      </c>
      <c r="O459" s="145" t="s">
        <v>251</v>
      </c>
      <c r="P459" s="145" t="s">
        <v>252</v>
      </c>
      <c r="Q459" s="145" t="s">
        <v>253</v>
      </c>
      <c r="R459" s="145" t="s">
        <v>254</v>
      </c>
      <c r="S459" s="145" t="s">
        <v>255</v>
      </c>
      <c r="T459" s="145" t="s">
        <v>258</v>
      </c>
      <c r="U459" s="145" t="s">
        <v>259</v>
      </c>
      <c r="V459" s="145" t="s">
        <v>260</v>
      </c>
      <c r="W459" s="145" t="s">
        <v>261</v>
      </c>
      <c r="X459" s="145" t="s">
        <v>262</v>
      </c>
      <c r="Y459" s="145" t="s">
        <v>267</v>
      </c>
      <c r="Z459" s="145" t="s">
        <v>268</v>
      </c>
      <c r="AA459" s="146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 t="s">
        <v>1</v>
      </c>
    </row>
    <row r="460" spans="1:65">
      <c r="A460" s="30"/>
      <c r="B460" s="19"/>
      <c r="C460" s="9"/>
      <c r="D460" s="10" t="s">
        <v>306</v>
      </c>
      <c r="E460" s="11" t="s">
        <v>304</v>
      </c>
      <c r="F460" s="11" t="s">
        <v>306</v>
      </c>
      <c r="G460" s="11" t="s">
        <v>306</v>
      </c>
      <c r="H460" s="11" t="s">
        <v>304</v>
      </c>
      <c r="I460" s="11" t="s">
        <v>337</v>
      </c>
      <c r="J460" s="11" t="s">
        <v>306</v>
      </c>
      <c r="K460" s="11" t="s">
        <v>304</v>
      </c>
      <c r="L460" s="11" t="s">
        <v>304</v>
      </c>
      <c r="M460" s="11" t="s">
        <v>304</v>
      </c>
      <c r="N460" s="11" t="s">
        <v>304</v>
      </c>
      <c r="O460" s="11" t="s">
        <v>304</v>
      </c>
      <c r="P460" s="11" t="s">
        <v>304</v>
      </c>
      <c r="Q460" s="11" t="s">
        <v>304</v>
      </c>
      <c r="R460" s="11" t="s">
        <v>306</v>
      </c>
      <c r="S460" s="11" t="s">
        <v>306</v>
      </c>
      <c r="T460" s="11" t="s">
        <v>304</v>
      </c>
      <c r="U460" s="11" t="s">
        <v>337</v>
      </c>
      <c r="V460" s="11" t="s">
        <v>306</v>
      </c>
      <c r="W460" s="11" t="s">
        <v>304</v>
      </c>
      <c r="X460" s="11" t="s">
        <v>337</v>
      </c>
      <c r="Y460" s="11" t="s">
        <v>306</v>
      </c>
      <c r="Z460" s="11" t="s">
        <v>337</v>
      </c>
      <c r="AA460" s="146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3</v>
      </c>
    </row>
    <row r="461" spans="1:65">
      <c r="A461" s="30"/>
      <c r="B461" s="19"/>
      <c r="C461" s="9"/>
      <c r="D461" s="26" t="s">
        <v>338</v>
      </c>
      <c r="E461" s="26" t="s">
        <v>339</v>
      </c>
      <c r="F461" s="26" t="s">
        <v>340</v>
      </c>
      <c r="G461" s="26" t="s">
        <v>340</v>
      </c>
      <c r="H461" s="26" t="s">
        <v>117</v>
      </c>
      <c r="I461" s="26" t="s">
        <v>338</v>
      </c>
      <c r="J461" s="26" t="s">
        <v>339</v>
      </c>
      <c r="K461" s="26" t="s">
        <v>339</v>
      </c>
      <c r="L461" s="26" t="s">
        <v>340</v>
      </c>
      <c r="M461" s="26" t="s">
        <v>339</v>
      </c>
      <c r="N461" s="26" t="s">
        <v>339</v>
      </c>
      <c r="O461" s="26" t="s">
        <v>307</v>
      </c>
      <c r="P461" s="26" t="s">
        <v>339</v>
      </c>
      <c r="Q461" s="26" t="s">
        <v>341</v>
      </c>
      <c r="R461" s="26" t="s">
        <v>338</v>
      </c>
      <c r="S461" s="26" t="s">
        <v>339</v>
      </c>
      <c r="T461" s="26" t="s">
        <v>339</v>
      </c>
      <c r="U461" s="26" t="s">
        <v>339</v>
      </c>
      <c r="V461" s="26" t="s">
        <v>338</v>
      </c>
      <c r="W461" s="26" t="s">
        <v>341</v>
      </c>
      <c r="X461" s="26" t="s">
        <v>339</v>
      </c>
      <c r="Y461" s="26" t="s">
        <v>339</v>
      </c>
      <c r="Z461" s="26" t="s">
        <v>341</v>
      </c>
      <c r="AA461" s="146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3</v>
      </c>
    </row>
    <row r="462" spans="1:65">
      <c r="A462" s="30"/>
      <c r="B462" s="18">
        <v>1</v>
      </c>
      <c r="C462" s="14">
        <v>1</v>
      </c>
      <c r="D462" s="200">
        <v>0.93</v>
      </c>
      <c r="E462" s="200">
        <v>0.91</v>
      </c>
      <c r="F462" s="200">
        <v>0.91900000000000004</v>
      </c>
      <c r="G462" s="200">
        <v>0.93609898825971616</v>
      </c>
      <c r="H462" s="200">
        <v>0.89610000000000001</v>
      </c>
      <c r="I462" s="200">
        <v>0.92400000000000004</v>
      </c>
      <c r="J462" s="200">
        <v>0.86999999999999988</v>
      </c>
      <c r="K462" s="200">
        <v>0.86999999999999988</v>
      </c>
      <c r="L462" s="200">
        <v>0.95369999999999999</v>
      </c>
      <c r="M462" s="200">
        <v>0.95</v>
      </c>
      <c r="N462" s="200">
        <v>0.89</v>
      </c>
      <c r="O462" s="200">
        <v>0.93</v>
      </c>
      <c r="P462" s="200">
        <v>0.96</v>
      </c>
      <c r="Q462" s="200">
        <v>1</v>
      </c>
      <c r="R462" s="200">
        <v>0.93999999999999984</v>
      </c>
      <c r="S462" s="203">
        <v>0.83</v>
      </c>
      <c r="T462" s="200">
        <v>0.91</v>
      </c>
      <c r="U462" s="203">
        <v>0.78900000000000003</v>
      </c>
      <c r="V462" s="200">
        <v>0.91999999999999993</v>
      </c>
      <c r="W462" s="200">
        <v>0.89489602535881718</v>
      </c>
      <c r="X462" s="200">
        <v>0.94130789000000004</v>
      </c>
      <c r="Y462" s="200">
        <v>0.93</v>
      </c>
      <c r="Z462" s="200">
        <v>0.95253699999999997</v>
      </c>
      <c r="AA462" s="198"/>
      <c r="AB462" s="199"/>
      <c r="AC462" s="199"/>
      <c r="AD462" s="199"/>
      <c r="AE462" s="199"/>
      <c r="AF462" s="199"/>
      <c r="AG462" s="199"/>
      <c r="AH462" s="199"/>
      <c r="AI462" s="199"/>
      <c r="AJ462" s="199"/>
      <c r="AK462" s="199"/>
      <c r="AL462" s="199"/>
      <c r="AM462" s="199"/>
      <c r="AN462" s="199"/>
      <c r="AO462" s="199"/>
      <c r="AP462" s="199"/>
      <c r="AQ462" s="199"/>
      <c r="AR462" s="199"/>
      <c r="AS462" s="199"/>
      <c r="AT462" s="199"/>
      <c r="AU462" s="199"/>
      <c r="AV462" s="199"/>
      <c r="AW462" s="199"/>
      <c r="AX462" s="199"/>
      <c r="AY462" s="199"/>
      <c r="AZ462" s="199"/>
      <c r="BA462" s="199"/>
      <c r="BB462" s="199"/>
      <c r="BC462" s="199"/>
      <c r="BD462" s="199"/>
      <c r="BE462" s="199"/>
      <c r="BF462" s="199"/>
      <c r="BG462" s="199"/>
      <c r="BH462" s="199"/>
      <c r="BI462" s="199"/>
      <c r="BJ462" s="199"/>
      <c r="BK462" s="199"/>
      <c r="BL462" s="199"/>
      <c r="BM462" s="201">
        <v>1</v>
      </c>
    </row>
    <row r="463" spans="1:65">
      <c r="A463" s="30"/>
      <c r="B463" s="19">
        <v>1</v>
      </c>
      <c r="C463" s="9">
        <v>2</v>
      </c>
      <c r="D463" s="24">
        <v>0.91999999999999993</v>
      </c>
      <c r="E463" s="24">
        <v>0.88</v>
      </c>
      <c r="F463" s="24">
        <v>0.90799999999999992</v>
      </c>
      <c r="G463" s="24">
        <v>0.95595872473371801</v>
      </c>
      <c r="H463" s="24">
        <v>0.89</v>
      </c>
      <c r="I463" s="24">
        <v>0.93400000000000016</v>
      </c>
      <c r="J463" s="24">
        <v>0.89</v>
      </c>
      <c r="K463" s="24">
        <v>0.86999999999999988</v>
      </c>
      <c r="L463" s="24">
        <v>0.95200000000000007</v>
      </c>
      <c r="M463" s="24">
        <v>0.93999999999999984</v>
      </c>
      <c r="N463" s="24">
        <v>0.90000000000000013</v>
      </c>
      <c r="O463" s="24">
        <v>0.93999999999999984</v>
      </c>
      <c r="P463" s="24">
        <v>0.96</v>
      </c>
      <c r="Q463" s="24">
        <v>1</v>
      </c>
      <c r="R463" s="24">
        <v>0.91999999999999993</v>
      </c>
      <c r="S463" s="204">
        <v>0.81999999999999984</v>
      </c>
      <c r="T463" s="24">
        <v>0.90000000000000013</v>
      </c>
      <c r="U463" s="204">
        <v>0.78</v>
      </c>
      <c r="V463" s="24">
        <v>0.91999999999999993</v>
      </c>
      <c r="W463" s="24">
        <v>0.89271958650645211</v>
      </c>
      <c r="X463" s="24">
        <v>0.94664826000000013</v>
      </c>
      <c r="Y463" s="24">
        <v>0.96</v>
      </c>
      <c r="Z463" s="24">
        <v>0.94496860000000005</v>
      </c>
      <c r="AA463" s="198"/>
      <c r="AB463" s="199"/>
      <c r="AC463" s="199"/>
      <c r="AD463" s="199"/>
      <c r="AE463" s="199"/>
      <c r="AF463" s="199"/>
      <c r="AG463" s="199"/>
      <c r="AH463" s="199"/>
      <c r="AI463" s="199"/>
      <c r="AJ463" s="199"/>
      <c r="AK463" s="199"/>
      <c r="AL463" s="199"/>
      <c r="AM463" s="199"/>
      <c r="AN463" s="199"/>
      <c r="AO463" s="199"/>
      <c r="AP463" s="199"/>
      <c r="AQ463" s="199"/>
      <c r="AR463" s="199"/>
      <c r="AS463" s="199"/>
      <c r="AT463" s="199"/>
      <c r="AU463" s="199"/>
      <c r="AV463" s="199"/>
      <c r="AW463" s="199"/>
      <c r="AX463" s="199"/>
      <c r="AY463" s="199"/>
      <c r="AZ463" s="199"/>
      <c r="BA463" s="199"/>
      <c r="BB463" s="199"/>
      <c r="BC463" s="199"/>
      <c r="BD463" s="199"/>
      <c r="BE463" s="199"/>
      <c r="BF463" s="199"/>
      <c r="BG463" s="199"/>
      <c r="BH463" s="199"/>
      <c r="BI463" s="199"/>
      <c r="BJ463" s="199"/>
      <c r="BK463" s="199"/>
      <c r="BL463" s="199"/>
      <c r="BM463" s="201" t="e">
        <v>#N/A</v>
      </c>
    </row>
    <row r="464" spans="1:65">
      <c r="A464" s="30"/>
      <c r="B464" s="19">
        <v>1</v>
      </c>
      <c r="C464" s="9">
        <v>3</v>
      </c>
      <c r="D464" s="24">
        <v>0.91999999999999993</v>
      </c>
      <c r="E464" s="24">
        <v>0.91999999999999993</v>
      </c>
      <c r="F464" s="24">
        <v>0.90300000000000002</v>
      </c>
      <c r="G464" s="24">
        <v>0.94803889105439032</v>
      </c>
      <c r="H464" s="24">
        <v>0.89750000000000008</v>
      </c>
      <c r="I464" s="24">
        <v>0.93500000000000005</v>
      </c>
      <c r="J464" s="24">
        <v>0.86</v>
      </c>
      <c r="K464" s="24">
        <v>0.86</v>
      </c>
      <c r="L464" s="24">
        <v>0.97140000000000004</v>
      </c>
      <c r="M464" s="24">
        <v>0.91999999999999993</v>
      </c>
      <c r="N464" s="24">
        <v>0.91</v>
      </c>
      <c r="O464" s="24">
        <v>0.93</v>
      </c>
      <c r="P464" s="24">
        <v>0.97</v>
      </c>
      <c r="Q464" s="24">
        <v>0.98999999999999988</v>
      </c>
      <c r="R464" s="24">
        <v>0.91</v>
      </c>
      <c r="S464" s="204">
        <v>0.81000000000000016</v>
      </c>
      <c r="T464" s="24">
        <v>0.89</v>
      </c>
      <c r="U464" s="204">
        <v>0.79700000000000004</v>
      </c>
      <c r="V464" s="24">
        <v>0.93</v>
      </c>
      <c r="W464" s="24">
        <v>0.87829767839555217</v>
      </c>
      <c r="X464" s="24">
        <v>0.94773515999999991</v>
      </c>
      <c r="Y464" s="24">
        <v>0.93999999999999984</v>
      </c>
      <c r="Z464" s="24">
        <v>0.94930139999999996</v>
      </c>
      <c r="AA464" s="198"/>
      <c r="AB464" s="199"/>
      <c r="AC464" s="199"/>
      <c r="AD464" s="199"/>
      <c r="AE464" s="199"/>
      <c r="AF464" s="199"/>
      <c r="AG464" s="199"/>
      <c r="AH464" s="199"/>
      <c r="AI464" s="199"/>
      <c r="AJ464" s="199"/>
      <c r="AK464" s="199"/>
      <c r="AL464" s="199"/>
      <c r="AM464" s="199"/>
      <c r="AN464" s="199"/>
      <c r="AO464" s="199"/>
      <c r="AP464" s="199"/>
      <c r="AQ464" s="199"/>
      <c r="AR464" s="199"/>
      <c r="AS464" s="199"/>
      <c r="AT464" s="199"/>
      <c r="AU464" s="199"/>
      <c r="AV464" s="199"/>
      <c r="AW464" s="199"/>
      <c r="AX464" s="199"/>
      <c r="AY464" s="199"/>
      <c r="AZ464" s="199"/>
      <c r="BA464" s="199"/>
      <c r="BB464" s="199"/>
      <c r="BC464" s="199"/>
      <c r="BD464" s="199"/>
      <c r="BE464" s="199"/>
      <c r="BF464" s="199"/>
      <c r="BG464" s="199"/>
      <c r="BH464" s="199"/>
      <c r="BI464" s="199"/>
      <c r="BJ464" s="199"/>
      <c r="BK464" s="199"/>
      <c r="BL464" s="199"/>
      <c r="BM464" s="201">
        <v>16</v>
      </c>
    </row>
    <row r="465" spans="1:65">
      <c r="A465" s="30"/>
      <c r="B465" s="19">
        <v>1</v>
      </c>
      <c r="C465" s="9">
        <v>4</v>
      </c>
      <c r="D465" s="24">
        <v>0.91999999999999993</v>
      </c>
      <c r="E465" s="24">
        <v>0.91</v>
      </c>
      <c r="F465" s="24">
        <v>0.92599999999999993</v>
      </c>
      <c r="G465" s="24">
        <v>0.96015901574454166</v>
      </c>
      <c r="H465" s="24">
        <v>0.89130000000000009</v>
      </c>
      <c r="I465" s="24">
        <v>0.92700000000000005</v>
      </c>
      <c r="J465" s="24">
        <v>0.86</v>
      </c>
      <c r="K465" s="24">
        <v>0.90000000000000013</v>
      </c>
      <c r="L465" s="24">
        <v>0.9708</v>
      </c>
      <c r="M465" s="24">
        <v>0.93</v>
      </c>
      <c r="N465" s="24">
        <v>0.91999999999999993</v>
      </c>
      <c r="O465" s="24">
        <v>0.93999999999999984</v>
      </c>
      <c r="P465" s="24">
        <v>0.97</v>
      </c>
      <c r="Q465" s="24">
        <v>1.02</v>
      </c>
      <c r="R465" s="24">
        <v>0.91999999999999993</v>
      </c>
      <c r="S465" s="204">
        <v>0.81999999999999984</v>
      </c>
      <c r="T465" s="24">
        <v>0.90000000000000013</v>
      </c>
      <c r="U465" s="204">
        <v>0.79700000000000004</v>
      </c>
      <c r="V465" s="24">
        <v>0.93</v>
      </c>
      <c r="W465" s="24">
        <v>0.88980120161441145</v>
      </c>
      <c r="X465" s="24">
        <v>0.95695129000000001</v>
      </c>
      <c r="Y465" s="24">
        <v>0.97</v>
      </c>
      <c r="Z465" s="24">
        <v>0.93374799999999991</v>
      </c>
      <c r="AA465" s="198"/>
      <c r="AB465" s="199"/>
      <c r="AC465" s="199"/>
      <c r="AD465" s="199"/>
      <c r="AE465" s="199"/>
      <c r="AF465" s="199"/>
      <c r="AG465" s="199"/>
      <c r="AH465" s="199"/>
      <c r="AI465" s="199"/>
      <c r="AJ465" s="199"/>
      <c r="AK465" s="199"/>
      <c r="AL465" s="199"/>
      <c r="AM465" s="199"/>
      <c r="AN465" s="199"/>
      <c r="AO465" s="199"/>
      <c r="AP465" s="199"/>
      <c r="AQ465" s="199"/>
      <c r="AR465" s="199"/>
      <c r="AS465" s="199"/>
      <c r="AT465" s="199"/>
      <c r="AU465" s="199"/>
      <c r="AV465" s="199"/>
      <c r="AW465" s="199"/>
      <c r="AX465" s="199"/>
      <c r="AY465" s="199"/>
      <c r="AZ465" s="199"/>
      <c r="BA465" s="199"/>
      <c r="BB465" s="199"/>
      <c r="BC465" s="199"/>
      <c r="BD465" s="199"/>
      <c r="BE465" s="199"/>
      <c r="BF465" s="199"/>
      <c r="BG465" s="199"/>
      <c r="BH465" s="199"/>
      <c r="BI465" s="199"/>
      <c r="BJ465" s="199"/>
      <c r="BK465" s="199"/>
      <c r="BL465" s="199"/>
      <c r="BM465" s="201">
        <v>0.92555587133796635</v>
      </c>
    </row>
    <row r="466" spans="1:65">
      <c r="A466" s="30"/>
      <c r="B466" s="19">
        <v>1</v>
      </c>
      <c r="C466" s="9">
        <v>5</v>
      </c>
      <c r="D466" s="24">
        <v>0.95</v>
      </c>
      <c r="E466" s="24">
        <v>0.91999999999999993</v>
      </c>
      <c r="F466" s="24">
        <v>0.91699999999999993</v>
      </c>
      <c r="G466" s="24">
        <v>0.93515311141402468</v>
      </c>
      <c r="H466" s="24">
        <v>0.87349999999999994</v>
      </c>
      <c r="I466" s="24">
        <v>0.91700000000000015</v>
      </c>
      <c r="J466" s="24">
        <v>0.83</v>
      </c>
      <c r="K466" s="24">
        <v>0.88</v>
      </c>
      <c r="L466" s="24">
        <v>0.97989999999999999</v>
      </c>
      <c r="M466" s="24">
        <v>0.93</v>
      </c>
      <c r="N466" s="24">
        <v>0.90000000000000013</v>
      </c>
      <c r="O466" s="24">
        <v>0.91</v>
      </c>
      <c r="P466" s="24">
        <v>0.96</v>
      </c>
      <c r="Q466" s="24">
        <v>1.03</v>
      </c>
      <c r="R466" s="24">
        <v>0.91999999999999993</v>
      </c>
      <c r="S466" s="204">
        <v>0.81000000000000016</v>
      </c>
      <c r="T466" s="24">
        <v>0.88</v>
      </c>
      <c r="U466" s="204">
        <v>0.77200000000000002</v>
      </c>
      <c r="V466" s="24">
        <v>0.91999999999999993</v>
      </c>
      <c r="W466" s="24">
        <v>0.88428325448606304</v>
      </c>
      <c r="X466" s="24">
        <v>0.95178299999999993</v>
      </c>
      <c r="Y466" s="24">
        <v>0.93999999999999984</v>
      </c>
      <c r="Z466" s="24">
        <v>0.95104709999999992</v>
      </c>
      <c r="AA466" s="198"/>
      <c r="AB466" s="199"/>
      <c r="AC466" s="199"/>
      <c r="AD466" s="199"/>
      <c r="AE466" s="199"/>
      <c r="AF466" s="199"/>
      <c r="AG466" s="199"/>
      <c r="AH466" s="199"/>
      <c r="AI466" s="199"/>
      <c r="AJ466" s="199"/>
      <c r="AK466" s="199"/>
      <c r="AL466" s="199"/>
      <c r="AM466" s="199"/>
      <c r="AN466" s="199"/>
      <c r="AO466" s="199"/>
      <c r="AP466" s="199"/>
      <c r="AQ466" s="199"/>
      <c r="AR466" s="199"/>
      <c r="AS466" s="199"/>
      <c r="AT466" s="199"/>
      <c r="AU466" s="199"/>
      <c r="AV466" s="199"/>
      <c r="AW466" s="199"/>
      <c r="AX466" s="199"/>
      <c r="AY466" s="199"/>
      <c r="AZ466" s="199"/>
      <c r="BA466" s="199"/>
      <c r="BB466" s="199"/>
      <c r="BC466" s="199"/>
      <c r="BD466" s="199"/>
      <c r="BE466" s="199"/>
      <c r="BF466" s="199"/>
      <c r="BG466" s="199"/>
      <c r="BH466" s="199"/>
      <c r="BI466" s="199"/>
      <c r="BJ466" s="199"/>
      <c r="BK466" s="199"/>
      <c r="BL466" s="199"/>
      <c r="BM466" s="201">
        <v>99</v>
      </c>
    </row>
    <row r="467" spans="1:65">
      <c r="A467" s="30"/>
      <c r="B467" s="19">
        <v>1</v>
      </c>
      <c r="C467" s="9">
        <v>6</v>
      </c>
      <c r="D467" s="24">
        <v>0.93</v>
      </c>
      <c r="E467" s="24">
        <v>0.93</v>
      </c>
      <c r="F467" s="24">
        <v>0.91900000000000004</v>
      </c>
      <c r="G467" s="24">
        <v>0.95008909452503498</v>
      </c>
      <c r="H467" s="222">
        <v>0.85000000000000009</v>
      </c>
      <c r="I467" s="24">
        <v>0.93899999999999995</v>
      </c>
      <c r="J467" s="24">
        <v>0.84</v>
      </c>
      <c r="K467" s="24">
        <v>0.88</v>
      </c>
      <c r="L467" s="24">
        <v>0.98280000000000001</v>
      </c>
      <c r="M467" s="24">
        <v>0.91999999999999993</v>
      </c>
      <c r="N467" s="24">
        <v>0.89</v>
      </c>
      <c r="O467" s="24">
        <v>0.91999999999999993</v>
      </c>
      <c r="P467" s="24">
        <v>0.98</v>
      </c>
      <c r="Q467" s="24">
        <v>1.01</v>
      </c>
      <c r="R467" s="24">
        <v>0.93</v>
      </c>
      <c r="S467" s="204">
        <v>0.81000000000000016</v>
      </c>
      <c r="T467" s="24">
        <v>0.90000000000000013</v>
      </c>
      <c r="U467" s="204">
        <v>0.78900000000000003</v>
      </c>
      <c r="V467" s="24">
        <v>0.93</v>
      </c>
      <c r="W467" s="24">
        <v>0.89533211649104538</v>
      </c>
      <c r="X467" s="24">
        <v>0.96455200000000008</v>
      </c>
      <c r="Y467" s="24">
        <v>0.93</v>
      </c>
      <c r="Z467" s="24">
        <v>0.9319523999999999</v>
      </c>
      <c r="AA467" s="198"/>
      <c r="AB467" s="199"/>
      <c r="AC467" s="199"/>
      <c r="AD467" s="199"/>
      <c r="AE467" s="199"/>
      <c r="AF467" s="199"/>
      <c r="AG467" s="199"/>
      <c r="AH467" s="199"/>
      <c r="AI467" s="199"/>
      <c r="AJ467" s="199"/>
      <c r="AK467" s="199"/>
      <c r="AL467" s="199"/>
      <c r="AM467" s="199"/>
      <c r="AN467" s="199"/>
      <c r="AO467" s="199"/>
      <c r="AP467" s="199"/>
      <c r="AQ467" s="199"/>
      <c r="AR467" s="199"/>
      <c r="AS467" s="199"/>
      <c r="AT467" s="199"/>
      <c r="AU467" s="199"/>
      <c r="AV467" s="199"/>
      <c r="AW467" s="199"/>
      <c r="AX467" s="199"/>
      <c r="AY467" s="199"/>
      <c r="AZ467" s="199"/>
      <c r="BA467" s="199"/>
      <c r="BB467" s="199"/>
      <c r="BC467" s="199"/>
      <c r="BD467" s="199"/>
      <c r="BE467" s="199"/>
      <c r="BF467" s="199"/>
      <c r="BG467" s="199"/>
      <c r="BH467" s="199"/>
      <c r="BI467" s="199"/>
      <c r="BJ467" s="199"/>
      <c r="BK467" s="199"/>
      <c r="BL467" s="199"/>
      <c r="BM467" s="56"/>
    </row>
    <row r="468" spans="1:65">
      <c r="A468" s="30"/>
      <c r="B468" s="20" t="s">
        <v>274</v>
      </c>
      <c r="C468" s="12"/>
      <c r="D468" s="202">
        <v>0.92833333333333323</v>
      </c>
      <c r="E468" s="202">
        <v>0.91166666666666663</v>
      </c>
      <c r="F468" s="202">
        <v>0.91533333333333322</v>
      </c>
      <c r="G468" s="202">
        <v>0.94758297095523769</v>
      </c>
      <c r="H468" s="202">
        <v>0.88306666666666678</v>
      </c>
      <c r="I468" s="202">
        <v>0.92933333333333346</v>
      </c>
      <c r="J468" s="202">
        <v>0.85833333333333328</v>
      </c>
      <c r="K468" s="202">
        <v>0.87666666666666659</v>
      </c>
      <c r="L468" s="202">
        <v>0.96843333333333337</v>
      </c>
      <c r="M468" s="202">
        <v>0.93166666666666664</v>
      </c>
      <c r="N468" s="202">
        <v>0.90166666666666673</v>
      </c>
      <c r="O468" s="202">
        <v>0.92833333333333323</v>
      </c>
      <c r="P468" s="202">
        <v>0.96666666666666645</v>
      </c>
      <c r="Q468" s="202">
        <v>1.0083333333333333</v>
      </c>
      <c r="R468" s="202">
        <v>0.92333333333333323</v>
      </c>
      <c r="S468" s="202">
        <v>0.81666666666666676</v>
      </c>
      <c r="T468" s="202">
        <v>0.89666666666666683</v>
      </c>
      <c r="U468" s="202">
        <v>0.78733333333333333</v>
      </c>
      <c r="V468" s="202">
        <v>0.92499999999999993</v>
      </c>
      <c r="W468" s="202">
        <v>0.88922164380872359</v>
      </c>
      <c r="X468" s="202">
        <v>0.95149626666666676</v>
      </c>
      <c r="Y468" s="202">
        <v>0.94499999999999984</v>
      </c>
      <c r="Z468" s="202">
        <v>0.94392575000000001</v>
      </c>
      <c r="AA468" s="198"/>
      <c r="AB468" s="199"/>
      <c r="AC468" s="199"/>
      <c r="AD468" s="199"/>
      <c r="AE468" s="199"/>
      <c r="AF468" s="199"/>
      <c r="AG468" s="199"/>
      <c r="AH468" s="199"/>
      <c r="AI468" s="199"/>
      <c r="AJ468" s="199"/>
      <c r="AK468" s="199"/>
      <c r="AL468" s="199"/>
      <c r="AM468" s="199"/>
      <c r="AN468" s="199"/>
      <c r="AO468" s="199"/>
      <c r="AP468" s="199"/>
      <c r="AQ468" s="199"/>
      <c r="AR468" s="199"/>
      <c r="AS468" s="199"/>
      <c r="AT468" s="199"/>
      <c r="AU468" s="199"/>
      <c r="AV468" s="199"/>
      <c r="AW468" s="199"/>
      <c r="AX468" s="199"/>
      <c r="AY468" s="199"/>
      <c r="AZ468" s="199"/>
      <c r="BA468" s="199"/>
      <c r="BB468" s="199"/>
      <c r="BC468" s="199"/>
      <c r="BD468" s="199"/>
      <c r="BE468" s="199"/>
      <c r="BF468" s="199"/>
      <c r="BG468" s="199"/>
      <c r="BH468" s="199"/>
      <c r="BI468" s="199"/>
      <c r="BJ468" s="199"/>
      <c r="BK468" s="199"/>
      <c r="BL468" s="199"/>
      <c r="BM468" s="56"/>
    </row>
    <row r="469" spans="1:65">
      <c r="A469" s="30"/>
      <c r="B469" s="3" t="s">
        <v>275</v>
      </c>
      <c r="C469" s="29"/>
      <c r="D469" s="24">
        <v>0.92500000000000004</v>
      </c>
      <c r="E469" s="24">
        <v>0.91500000000000004</v>
      </c>
      <c r="F469" s="24">
        <v>0.91799999999999993</v>
      </c>
      <c r="G469" s="24">
        <v>0.94906399278971265</v>
      </c>
      <c r="H469" s="24">
        <v>0.89065000000000005</v>
      </c>
      <c r="I469" s="24">
        <v>0.9305000000000001</v>
      </c>
      <c r="J469" s="24">
        <v>0.86</v>
      </c>
      <c r="K469" s="24">
        <v>0.875</v>
      </c>
      <c r="L469" s="24">
        <v>0.97110000000000007</v>
      </c>
      <c r="M469" s="24">
        <v>0.93</v>
      </c>
      <c r="N469" s="24">
        <v>0.90000000000000013</v>
      </c>
      <c r="O469" s="24">
        <v>0.93</v>
      </c>
      <c r="P469" s="24">
        <v>0.96499999999999997</v>
      </c>
      <c r="Q469" s="24">
        <v>1.0049999999999999</v>
      </c>
      <c r="R469" s="24">
        <v>0.91999999999999993</v>
      </c>
      <c r="S469" s="24">
        <v>0.81499999999999995</v>
      </c>
      <c r="T469" s="24">
        <v>0.90000000000000013</v>
      </c>
      <c r="U469" s="24">
        <v>0.78900000000000003</v>
      </c>
      <c r="V469" s="24">
        <v>0.92500000000000004</v>
      </c>
      <c r="W469" s="24">
        <v>0.89126039406043178</v>
      </c>
      <c r="X469" s="24">
        <v>0.94975907999999998</v>
      </c>
      <c r="Y469" s="24">
        <v>0.93999999999999984</v>
      </c>
      <c r="Z469" s="24">
        <v>0.94713500000000006</v>
      </c>
      <c r="AA469" s="198"/>
      <c r="AB469" s="199"/>
      <c r="AC469" s="199"/>
      <c r="AD469" s="199"/>
      <c r="AE469" s="199"/>
      <c r="AF469" s="199"/>
      <c r="AG469" s="199"/>
      <c r="AH469" s="199"/>
      <c r="AI469" s="199"/>
      <c r="AJ469" s="199"/>
      <c r="AK469" s="199"/>
      <c r="AL469" s="199"/>
      <c r="AM469" s="199"/>
      <c r="AN469" s="199"/>
      <c r="AO469" s="199"/>
      <c r="AP469" s="199"/>
      <c r="AQ469" s="199"/>
      <c r="AR469" s="199"/>
      <c r="AS469" s="199"/>
      <c r="AT469" s="199"/>
      <c r="AU469" s="199"/>
      <c r="AV469" s="199"/>
      <c r="AW469" s="199"/>
      <c r="AX469" s="199"/>
      <c r="AY469" s="199"/>
      <c r="AZ469" s="199"/>
      <c r="BA469" s="199"/>
      <c r="BB469" s="199"/>
      <c r="BC469" s="199"/>
      <c r="BD469" s="199"/>
      <c r="BE469" s="199"/>
      <c r="BF469" s="199"/>
      <c r="BG469" s="199"/>
      <c r="BH469" s="199"/>
      <c r="BI469" s="199"/>
      <c r="BJ469" s="199"/>
      <c r="BK469" s="199"/>
      <c r="BL469" s="199"/>
      <c r="BM469" s="56"/>
    </row>
    <row r="470" spans="1:65">
      <c r="A470" s="30"/>
      <c r="B470" s="3" t="s">
        <v>276</v>
      </c>
      <c r="C470" s="29"/>
      <c r="D470" s="24">
        <v>1.1690451944500139E-2</v>
      </c>
      <c r="E470" s="24">
        <v>1.7224014243685082E-2</v>
      </c>
      <c r="F470" s="24">
        <v>8.3586282766173157E-3</v>
      </c>
      <c r="G470" s="24">
        <v>1.0209622315732681E-2</v>
      </c>
      <c r="H470" s="24">
        <v>1.8324700998015399E-2</v>
      </c>
      <c r="I470" s="24">
        <v>8.1649658092772213E-3</v>
      </c>
      <c r="J470" s="24">
        <v>2.1369760566432815E-2</v>
      </c>
      <c r="K470" s="24">
        <v>1.3662601021279535E-2</v>
      </c>
      <c r="L470" s="24">
        <v>1.2956954374646315E-2</v>
      </c>
      <c r="M470" s="24">
        <v>1.1690451944500109E-2</v>
      </c>
      <c r="N470" s="24">
        <v>1.169045194450009E-2</v>
      </c>
      <c r="O470" s="24">
        <v>1.1690451944500059E-2</v>
      </c>
      <c r="P470" s="24">
        <v>8.1649658092772665E-3</v>
      </c>
      <c r="Q470" s="24">
        <v>1.4719601443879786E-2</v>
      </c>
      <c r="R470" s="24">
        <v>1.0327955589886405E-2</v>
      </c>
      <c r="S470" s="24">
        <v>8.1649658092771416E-3</v>
      </c>
      <c r="T470" s="24">
        <v>1.0327955589886476E-2</v>
      </c>
      <c r="U470" s="24">
        <v>9.8115578103921321E-3</v>
      </c>
      <c r="V470" s="24">
        <v>5.4772255750517264E-3</v>
      </c>
      <c r="W470" s="24">
        <v>6.7205458438210587E-3</v>
      </c>
      <c r="X470" s="24">
        <v>8.2673306398466252E-3</v>
      </c>
      <c r="Y470" s="24">
        <v>1.643167672515497E-2</v>
      </c>
      <c r="Z470" s="24">
        <v>8.9643751228404324E-3</v>
      </c>
      <c r="AA470" s="198"/>
      <c r="AB470" s="199"/>
      <c r="AC470" s="199"/>
      <c r="AD470" s="199"/>
      <c r="AE470" s="199"/>
      <c r="AF470" s="199"/>
      <c r="AG470" s="199"/>
      <c r="AH470" s="199"/>
      <c r="AI470" s="199"/>
      <c r="AJ470" s="199"/>
      <c r="AK470" s="199"/>
      <c r="AL470" s="199"/>
      <c r="AM470" s="199"/>
      <c r="AN470" s="199"/>
      <c r="AO470" s="199"/>
      <c r="AP470" s="199"/>
      <c r="AQ470" s="199"/>
      <c r="AR470" s="199"/>
      <c r="AS470" s="199"/>
      <c r="AT470" s="199"/>
      <c r="AU470" s="199"/>
      <c r="AV470" s="199"/>
      <c r="AW470" s="199"/>
      <c r="AX470" s="199"/>
      <c r="AY470" s="199"/>
      <c r="AZ470" s="199"/>
      <c r="BA470" s="199"/>
      <c r="BB470" s="199"/>
      <c r="BC470" s="199"/>
      <c r="BD470" s="199"/>
      <c r="BE470" s="199"/>
      <c r="BF470" s="199"/>
      <c r="BG470" s="199"/>
      <c r="BH470" s="199"/>
      <c r="BI470" s="199"/>
      <c r="BJ470" s="199"/>
      <c r="BK470" s="199"/>
      <c r="BL470" s="199"/>
      <c r="BM470" s="56"/>
    </row>
    <row r="471" spans="1:65">
      <c r="A471" s="30"/>
      <c r="B471" s="3" t="s">
        <v>86</v>
      </c>
      <c r="C471" s="29"/>
      <c r="D471" s="13">
        <v>1.2592946439317925E-2</v>
      </c>
      <c r="E471" s="13">
        <v>1.8892885824883087E-2</v>
      </c>
      <c r="F471" s="13">
        <v>9.1317861725607984E-3</v>
      </c>
      <c r="G471" s="13">
        <v>1.0774383487960514E-2</v>
      </c>
      <c r="H471" s="13">
        <v>2.0751209041992371E-2</v>
      </c>
      <c r="I471" s="13">
        <v>8.7858312151476541E-3</v>
      </c>
      <c r="J471" s="13">
        <v>2.4896808426912019E-2</v>
      </c>
      <c r="K471" s="13">
        <v>1.5584715993854985E-2</v>
      </c>
      <c r="L471" s="13">
        <v>1.3379294091466955E-2</v>
      </c>
      <c r="M471" s="13">
        <v>1.2547891174776504E-2</v>
      </c>
      <c r="N471" s="13">
        <v>1.2965381084473296E-2</v>
      </c>
      <c r="O471" s="13">
        <v>1.2592946439317838E-2</v>
      </c>
      <c r="P471" s="13">
        <v>8.4465163544247598E-3</v>
      </c>
      <c r="Q471" s="13">
        <v>1.4597951845170036E-2</v>
      </c>
      <c r="R471" s="13">
        <v>1.1185511469191054E-2</v>
      </c>
      <c r="S471" s="13">
        <v>9.9979173174822127E-3</v>
      </c>
      <c r="T471" s="13">
        <v>1.151816608537525E-2</v>
      </c>
      <c r="U471" s="13">
        <v>1.2461758438262657E-2</v>
      </c>
      <c r="V471" s="13">
        <v>5.9213249460018666E-3</v>
      </c>
      <c r="W471" s="13">
        <v>7.5577848229554396E-3</v>
      </c>
      <c r="X471" s="13">
        <v>8.6887683425276967E-3</v>
      </c>
      <c r="Y471" s="13">
        <v>1.7388017698576692E-2</v>
      </c>
      <c r="Z471" s="13">
        <v>9.4969070637605044E-3</v>
      </c>
      <c r="AA471" s="146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3" t="s">
        <v>277</v>
      </c>
      <c r="C472" s="29"/>
      <c r="D472" s="13">
        <v>3.000858274878393E-3</v>
      </c>
      <c r="E472" s="13">
        <v>-1.5006338462551949E-2</v>
      </c>
      <c r="F472" s="13">
        <v>-1.1044755180317334E-2</v>
      </c>
      <c r="G472" s="13">
        <v>2.3798778981791058E-2</v>
      </c>
      <c r="H472" s="13">
        <v>-4.590668806398257E-2</v>
      </c>
      <c r="I472" s="13">
        <v>4.0812900791244999E-3</v>
      </c>
      <c r="J472" s="13">
        <v>-7.2629368022329555E-2</v>
      </c>
      <c r="K472" s="13">
        <v>-5.2821451611156034E-2</v>
      </c>
      <c r="L472" s="13">
        <v>4.6326173625136358E-2</v>
      </c>
      <c r="M472" s="13">
        <v>6.60229762236475E-3</v>
      </c>
      <c r="N472" s="13">
        <v>-2.5810656505010132E-2</v>
      </c>
      <c r="O472" s="13">
        <v>3.000858274878393E-3</v>
      </c>
      <c r="P472" s="13">
        <v>4.4417410770968502E-2</v>
      </c>
      <c r="Q472" s="13">
        <v>8.9435402614544968E-2</v>
      </c>
      <c r="R472" s="13">
        <v>-2.4013007463506986E-3</v>
      </c>
      <c r="S472" s="13">
        <v>-0.11764735986590569</v>
      </c>
      <c r="T472" s="13">
        <v>-3.1212815526239224E-2</v>
      </c>
      <c r="U472" s="13">
        <v>-0.14934002612378339</v>
      </c>
      <c r="V472" s="13">
        <v>-6.0058107260763105E-4</v>
      </c>
      <c r="W472" s="13">
        <v>-3.9256655005298291E-2</v>
      </c>
      <c r="X472" s="13">
        <v>2.8026828127837966E-2</v>
      </c>
      <c r="Y472" s="13">
        <v>2.1008055012308846E-2</v>
      </c>
      <c r="Z472" s="13">
        <v>1.9847401146597887E-2</v>
      </c>
      <c r="AA472" s="146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30"/>
      <c r="B473" s="46" t="s">
        <v>278</v>
      </c>
      <c r="C473" s="47"/>
      <c r="D473" s="45">
        <v>0.1</v>
      </c>
      <c r="E473" s="45">
        <v>0.39</v>
      </c>
      <c r="F473" s="45">
        <v>0.28000000000000003</v>
      </c>
      <c r="G473" s="45">
        <v>0.65</v>
      </c>
      <c r="H473" s="45">
        <v>1.21</v>
      </c>
      <c r="I473" s="45">
        <v>0.13</v>
      </c>
      <c r="J473" s="45">
        <v>1.93</v>
      </c>
      <c r="K473" s="45">
        <v>1.4</v>
      </c>
      <c r="L473" s="45">
        <v>1.26</v>
      </c>
      <c r="M473" s="45">
        <v>0.19</v>
      </c>
      <c r="N473" s="45">
        <v>0.67</v>
      </c>
      <c r="O473" s="45">
        <v>0.1</v>
      </c>
      <c r="P473" s="45">
        <v>1.2</v>
      </c>
      <c r="Q473" s="45">
        <v>2.41</v>
      </c>
      <c r="R473" s="45">
        <v>0.05</v>
      </c>
      <c r="S473" s="45">
        <v>3.13</v>
      </c>
      <c r="T473" s="45">
        <v>0.82</v>
      </c>
      <c r="U473" s="45">
        <v>3.98</v>
      </c>
      <c r="V473" s="45">
        <v>0</v>
      </c>
      <c r="W473" s="45">
        <v>1.03</v>
      </c>
      <c r="X473" s="45">
        <v>0.77</v>
      </c>
      <c r="Y473" s="45">
        <v>0.57999999999999996</v>
      </c>
      <c r="Z473" s="45">
        <v>0.55000000000000004</v>
      </c>
      <c r="AA473" s="146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B474" s="31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BM474" s="55"/>
    </row>
    <row r="475" spans="1:65" ht="15">
      <c r="B475" s="8" t="s">
        <v>601</v>
      </c>
      <c r="BM475" s="28" t="s">
        <v>66</v>
      </c>
    </row>
    <row r="476" spans="1:65" ht="15">
      <c r="A476" s="25" t="s">
        <v>17</v>
      </c>
      <c r="B476" s="18" t="s">
        <v>110</v>
      </c>
      <c r="C476" s="15" t="s">
        <v>111</v>
      </c>
      <c r="D476" s="16" t="s">
        <v>237</v>
      </c>
      <c r="E476" s="17" t="s">
        <v>237</v>
      </c>
      <c r="F476" s="17" t="s">
        <v>237</v>
      </c>
      <c r="G476" s="17" t="s">
        <v>237</v>
      </c>
      <c r="H476" s="17" t="s">
        <v>237</v>
      </c>
      <c r="I476" s="17" t="s">
        <v>237</v>
      </c>
      <c r="J476" s="17" t="s">
        <v>237</v>
      </c>
      <c r="K476" s="17" t="s">
        <v>237</v>
      </c>
      <c r="L476" s="17" t="s">
        <v>237</v>
      </c>
      <c r="M476" s="17" t="s">
        <v>237</v>
      </c>
      <c r="N476" s="17" t="s">
        <v>237</v>
      </c>
      <c r="O476" s="17" t="s">
        <v>237</v>
      </c>
      <c r="P476" s="17" t="s">
        <v>237</v>
      </c>
      <c r="Q476" s="17" t="s">
        <v>237</v>
      </c>
      <c r="R476" s="17" t="s">
        <v>237</v>
      </c>
      <c r="S476" s="17" t="s">
        <v>237</v>
      </c>
      <c r="T476" s="17" t="s">
        <v>237</v>
      </c>
      <c r="U476" s="17" t="s">
        <v>237</v>
      </c>
      <c r="V476" s="17" t="s">
        <v>237</v>
      </c>
      <c r="W476" s="17" t="s">
        <v>237</v>
      </c>
      <c r="X476" s="17" t="s">
        <v>237</v>
      </c>
      <c r="Y476" s="17" t="s">
        <v>237</v>
      </c>
      <c r="Z476" s="146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</v>
      </c>
    </row>
    <row r="477" spans="1:65">
      <c r="A477" s="30"/>
      <c r="B477" s="19" t="s">
        <v>238</v>
      </c>
      <c r="C477" s="9" t="s">
        <v>238</v>
      </c>
      <c r="D477" s="144" t="s">
        <v>240</v>
      </c>
      <c r="E477" s="145" t="s">
        <v>241</v>
      </c>
      <c r="F477" s="145" t="s">
        <v>242</v>
      </c>
      <c r="G477" s="145" t="s">
        <v>243</v>
      </c>
      <c r="H477" s="145" t="s">
        <v>244</v>
      </c>
      <c r="I477" s="145" t="s">
        <v>245</v>
      </c>
      <c r="J477" s="145" t="s">
        <v>246</v>
      </c>
      <c r="K477" s="145" t="s">
        <v>247</v>
      </c>
      <c r="L477" s="145" t="s">
        <v>248</v>
      </c>
      <c r="M477" s="145" t="s">
        <v>249</v>
      </c>
      <c r="N477" s="145" t="s">
        <v>250</v>
      </c>
      <c r="O477" s="145" t="s">
        <v>251</v>
      </c>
      <c r="P477" s="145" t="s">
        <v>252</v>
      </c>
      <c r="Q477" s="145" t="s">
        <v>253</v>
      </c>
      <c r="R477" s="145" t="s">
        <v>254</v>
      </c>
      <c r="S477" s="145" t="s">
        <v>255</v>
      </c>
      <c r="T477" s="145" t="s">
        <v>258</v>
      </c>
      <c r="U477" s="145" t="s">
        <v>259</v>
      </c>
      <c r="V477" s="145" t="s">
        <v>260</v>
      </c>
      <c r="W477" s="145" t="s">
        <v>261</v>
      </c>
      <c r="X477" s="145" t="s">
        <v>262</v>
      </c>
      <c r="Y477" s="145" t="s">
        <v>267</v>
      </c>
      <c r="Z477" s="146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 t="s">
        <v>3</v>
      </c>
    </row>
    <row r="478" spans="1:65">
      <c r="A478" s="30"/>
      <c r="B478" s="19"/>
      <c r="C478" s="9"/>
      <c r="D478" s="10" t="s">
        <v>306</v>
      </c>
      <c r="E478" s="11" t="s">
        <v>304</v>
      </c>
      <c r="F478" s="11" t="s">
        <v>306</v>
      </c>
      <c r="G478" s="11" t="s">
        <v>306</v>
      </c>
      <c r="H478" s="11" t="s">
        <v>304</v>
      </c>
      <c r="I478" s="11" t="s">
        <v>304</v>
      </c>
      <c r="J478" s="11" t="s">
        <v>304</v>
      </c>
      <c r="K478" s="11" t="s">
        <v>304</v>
      </c>
      <c r="L478" s="11" t="s">
        <v>304</v>
      </c>
      <c r="M478" s="11" t="s">
        <v>304</v>
      </c>
      <c r="N478" s="11" t="s">
        <v>304</v>
      </c>
      <c r="O478" s="11" t="s">
        <v>304</v>
      </c>
      <c r="P478" s="11" t="s">
        <v>304</v>
      </c>
      <c r="Q478" s="11" t="s">
        <v>304</v>
      </c>
      <c r="R478" s="11" t="s">
        <v>306</v>
      </c>
      <c r="S478" s="11" t="s">
        <v>306</v>
      </c>
      <c r="T478" s="11" t="s">
        <v>304</v>
      </c>
      <c r="U478" s="11" t="s">
        <v>337</v>
      </c>
      <c r="V478" s="11" t="s">
        <v>306</v>
      </c>
      <c r="W478" s="11" t="s">
        <v>304</v>
      </c>
      <c r="X478" s="11" t="s">
        <v>337</v>
      </c>
      <c r="Y478" s="11" t="s">
        <v>306</v>
      </c>
      <c r="Z478" s="146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/>
      <c r="C479" s="9"/>
      <c r="D479" s="26" t="s">
        <v>338</v>
      </c>
      <c r="E479" s="26" t="s">
        <v>339</v>
      </c>
      <c r="F479" s="26" t="s">
        <v>340</v>
      </c>
      <c r="G479" s="26" t="s">
        <v>340</v>
      </c>
      <c r="H479" s="26" t="s">
        <v>117</v>
      </c>
      <c r="I479" s="26" t="s">
        <v>338</v>
      </c>
      <c r="J479" s="26" t="s">
        <v>339</v>
      </c>
      <c r="K479" s="26" t="s">
        <v>339</v>
      </c>
      <c r="L479" s="26" t="s">
        <v>340</v>
      </c>
      <c r="M479" s="26" t="s">
        <v>339</v>
      </c>
      <c r="N479" s="26" t="s">
        <v>339</v>
      </c>
      <c r="O479" s="26" t="s">
        <v>307</v>
      </c>
      <c r="P479" s="26" t="s">
        <v>339</v>
      </c>
      <c r="Q479" s="26" t="s">
        <v>341</v>
      </c>
      <c r="R479" s="26" t="s">
        <v>338</v>
      </c>
      <c r="S479" s="26" t="s">
        <v>339</v>
      </c>
      <c r="T479" s="26" t="s">
        <v>339</v>
      </c>
      <c r="U479" s="26" t="s">
        <v>339</v>
      </c>
      <c r="V479" s="26" t="s">
        <v>338</v>
      </c>
      <c r="W479" s="26" t="s">
        <v>341</v>
      </c>
      <c r="X479" s="26" t="s">
        <v>339</v>
      </c>
      <c r="Y479" s="26" t="s">
        <v>339</v>
      </c>
      <c r="Z479" s="146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2</v>
      </c>
    </row>
    <row r="480" spans="1:65">
      <c r="A480" s="30"/>
      <c r="B480" s="18">
        <v>1</v>
      </c>
      <c r="C480" s="14">
        <v>1</v>
      </c>
      <c r="D480" s="215">
        <v>20</v>
      </c>
      <c r="E480" s="215">
        <v>21.8</v>
      </c>
      <c r="F480" s="215">
        <v>21.6</v>
      </c>
      <c r="G480" s="215">
        <v>18.696131719196071</v>
      </c>
      <c r="H480" s="215">
        <v>22.629000000000001</v>
      </c>
      <c r="I480" s="215">
        <v>20.399999999999999</v>
      </c>
      <c r="J480" s="215">
        <v>18.399999999999999</v>
      </c>
      <c r="K480" s="215">
        <v>20</v>
      </c>
      <c r="L480" s="215">
        <v>19.835999999999999</v>
      </c>
      <c r="M480" s="215">
        <v>20.2</v>
      </c>
      <c r="N480" s="215">
        <v>20.9</v>
      </c>
      <c r="O480" s="215">
        <v>15.7</v>
      </c>
      <c r="P480" s="215">
        <v>21.5</v>
      </c>
      <c r="Q480" s="215">
        <v>19.5</v>
      </c>
      <c r="R480" s="215">
        <v>19.8</v>
      </c>
      <c r="S480" s="215">
        <v>21.6</v>
      </c>
      <c r="T480" s="215">
        <v>22</v>
      </c>
      <c r="U480" s="215">
        <v>19</v>
      </c>
      <c r="V480" s="215">
        <v>24</v>
      </c>
      <c r="W480" s="215">
        <v>23.781123452638862</v>
      </c>
      <c r="X480" s="215">
        <v>19.718167671859099</v>
      </c>
      <c r="Y480" s="215">
        <v>17.899999999999999</v>
      </c>
      <c r="Z480" s="216"/>
      <c r="AA480" s="217"/>
      <c r="AB480" s="217"/>
      <c r="AC480" s="217"/>
      <c r="AD480" s="217"/>
      <c r="AE480" s="217"/>
      <c r="AF480" s="217"/>
      <c r="AG480" s="217"/>
      <c r="AH480" s="217"/>
      <c r="AI480" s="217"/>
      <c r="AJ480" s="217"/>
      <c r="AK480" s="217"/>
      <c r="AL480" s="217"/>
      <c r="AM480" s="217"/>
      <c r="AN480" s="217"/>
      <c r="AO480" s="217"/>
      <c r="AP480" s="217"/>
      <c r="AQ480" s="217"/>
      <c r="AR480" s="217"/>
      <c r="AS480" s="217"/>
      <c r="AT480" s="217"/>
      <c r="AU480" s="217"/>
      <c r="AV480" s="217"/>
      <c r="AW480" s="217"/>
      <c r="AX480" s="217"/>
      <c r="AY480" s="217"/>
      <c r="AZ480" s="217"/>
      <c r="BA480" s="217"/>
      <c r="BB480" s="217"/>
      <c r="BC480" s="217"/>
      <c r="BD480" s="217"/>
      <c r="BE480" s="217"/>
      <c r="BF480" s="217"/>
      <c r="BG480" s="217"/>
      <c r="BH480" s="217"/>
      <c r="BI480" s="217"/>
      <c r="BJ480" s="217"/>
      <c r="BK480" s="217"/>
      <c r="BL480" s="217"/>
      <c r="BM480" s="218">
        <v>1</v>
      </c>
    </row>
    <row r="481" spans="1:65">
      <c r="A481" s="30"/>
      <c r="B481" s="19">
        <v>1</v>
      </c>
      <c r="C481" s="9">
        <v>2</v>
      </c>
      <c r="D481" s="219">
        <v>20.8</v>
      </c>
      <c r="E481" s="219">
        <v>22.1</v>
      </c>
      <c r="F481" s="219">
        <v>21.4</v>
      </c>
      <c r="G481" s="219">
        <v>19.404090629523882</v>
      </c>
      <c r="H481" s="219">
        <v>22.193000000000001</v>
      </c>
      <c r="I481" s="219">
        <v>22.4</v>
      </c>
      <c r="J481" s="226">
        <v>17.399999999999999</v>
      </c>
      <c r="K481" s="219">
        <v>19.8</v>
      </c>
      <c r="L481" s="219">
        <v>19.181999999999999</v>
      </c>
      <c r="M481" s="219">
        <v>20</v>
      </c>
      <c r="N481" s="219">
        <v>22.2</v>
      </c>
      <c r="O481" s="219">
        <v>16.3</v>
      </c>
      <c r="P481" s="219">
        <v>19.899999999999999</v>
      </c>
      <c r="Q481" s="219">
        <v>19.3</v>
      </c>
      <c r="R481" s="219">
        <v>19.399999999999999</v>
      </c>
      <c r="S481" s="219">
        <v>19.600000000000001</v>
      </c>
      <c r="T481" s="219">
        <v>21.7</v>
      </c>
      <c r="U481" s="219">
        <v>18</v>
      </c>
      <c r="V481" s="219">
        <v>24</v>
      </c>
      <c r="W481" s="219">
        <v>23.465524043472477</v>
      </c>
      <c r="X481" s="219">
        <v>19.9199675431231</v>
      </c>
      <c r="Y481" s="219">
        <v>18.600000000000001</v>
      </c>
      <c r="Z481" s="216"/>
      <c r="AA481" s="217"/>
      <c r="AB481" s="217"/>
      <c r="AC481" s="217"/>
      <c r="AD481" s="217"/>
      <c r="AE481" s="217"/>
      <c r="AF481" s="217"/>
      <c r="AG481" s="217"/>
      <c r="AH481" s="217"/>
      <c r="AI481" s="217"/>
      <c r="AJ481" s="217"/>
      <c r="AK481" s="217"/>
      <c r="AL481" s="217"/>
      <c r="AM481" s="217"/>
      <c r="AN481" s="217"/>
      <c r="AO481" s="217"/>
      <c r="AP481" s="217"/>
      <c r="AQ481" s="217"/>
      <c r="AR481" s="217"/>
      <c r="AS481" s="217"/>
      <c r="AT481" s="217"/>
      <c r="AU481" s="217"/>
      <c r="AV481" s="217"/>
      <c r="AW481" s="217"/>
      <c r="AX481" s="217"/>
      <c r="AY481" s="217"/>
      <c r="AZ481" s="217"/>
      <c r="BA481" s="217"/>
      <c r="BB481" s="217"/>
      <c r="BC481" s="217"/>
      <c r="BD481" s="217"/>
      <c r="BE481" s="217"/>
      <c r="BF481" s="217"/>
      <c r="BG481" s="217"/>
      <c r="BH481" s="217"/>
      <c r="BI481" s="217"/>
      <c r="BJ481" s="217"/>
      <c r="BK481" s="217"/>
      <c r="BL481" s="217"/>
      <c r="BM481" s="218">
        <v>23</v>
      </c>
    </row>
    <row r="482" spans="1:65">
      <c r="A482" s="30"/>
      <c r="B482" s="19">
        <v>1</v>
      </c>
      <c r="C482" s="9">
        <v>3</v>
      </c>
      <c r="D482" s="219">
        <v>19.2</v>
      </c>
      <c r="E482" s="219">
        <v>21.1</v>
      </c>
      <c r="F482" s="219">
        <v>21.1</v>
      </c>
      <c r="G482" s="219">
        <v>19.302619945236561</v>
      </c>
      <c r="H482" s="219">
        <v>22.678999999999998</v>
      </c>
      <c r="I482" s="219">
        <v>22.5</v>
      </c>
      <c r="J482" s="219">
        <v>18.399999999999999</v>
      </c>
      <c r="K482" s="226">
        <v>18.3</v>
      </c>
      <c r="L482" s="219">
        <v>19.62</v>
      </c>
      <c r="M482" s="219">
        <v>20</v>
      </c>
      <c r="N482" s="219">
        <v>21.6</v>
      </c>
      <c r="O482" s="219">
        <v>16.7</v>
      </c>
      <c r="P482" s="219">
        <v>20.7</v>
      </c>
      <c r="Q482" s="219">
        <v>20.3</v>
      </c>
      <c r="R482" s="219">
        <v>19.899999999999999</v>
      </c>
      <c r="S482" s="219">
        <v>19.7</v>
      </c>
      <c r="T482" s="219">
        <v>20.9</v>
      </c>
      <c r="U482" s="219">
        <v>18</v>
      </c>
      <c r="V482" s="219">
        <v>24</v>
      </c>
      <c r="W482" s="219">
        <v>22.71928423930623</v>
      </c>
      <c r="X482" s="219">
        <v>19.777872044415766</v>
      </c>
      <c r="Y482" s="219">
        <v>17.600000000000001</v>
      </c>
      <c r="Z482" s="216"/>
      <c r="AA482" s="217"/>
      <c r="AB482" s="217"/>
      <c r="AC482" s="217"/>
      <c r="AD482" s="217"/>
      <c r="AE482" s="217"/>
      <c r="AF482" s="217"/>
      <c r="AG482" s="217"/>
      <c r="AH482" s="217"/>
      <c r="AI482" s="217"/>
      <c r="AJ482" s="217"/>
      <c r="AK482" s="217"/>
      <c r="AL482" s="217"/>
      <c r="AM482" s="217"/>
      <c r="AN482" s="217"/>
      <c r="AO482" s="217"/>
      <c r="AP482" s="217"/>
      <c r="AQ482" s="217"/>
      <c r="AR482" s="217"/>
      <c r="AS482" s="217"/>
      <c r="AT482" s="217"/>
      <c r="AU482" s="217"/>
      <c r="AV482" s="217"/>
      <c r="AW482" s="217"/>
      <c r="AX482" s="217"/>
      <c r="AY482" s="217"/>
      <c r="AZ482" s="217"/>
      <c r="BA482" s="217"/>
      <c r="BB482" s="217"/>
      <c r="BC482" s="217"/>
      <c r="BD482" s="217"/>
      <c r="BE482" s="217"/>
      <c r="BF482" s="217"/>
      <c r="BG482" s="217"/>
      <c r="BH482" s="217"/>
      <c r="BI482" s="217"/>
      <c r="BJ482" s="217"/>
      <c r="BK482" s="217"/>
      <c r="BL482" s="217"/>
      <c r="BM482" s="218">
        <v>16</v>
      </c>
    </row>
    <row r="483" spans="1:65">
      <c r="A483" s="30"/>
      <c r="B483" s="19">
        <v>1</v>
      </c>
      <c r="C483" s="9">
        <v>4</v>
      </c>
      <c r="D483" s="219">
        <v>19.7</v>
      </c>
      <c r="E483" s="219">
        <v>21.3</v>
      </c>
      <c r="F483" s="219">
        <v>21.1</v>
      </c>
      <c r="G483" s="219">
        <v>18.63955445967358</v>
      </c>
      <c r="H483" s="219">
        <v>22.218</v>
      </c>
      <c r="I483" s="219">
        <v>22.5</v>
      </c>
      <c r="J483" s="219">
        <v>18.7</v>
      </c>
      <c r="K483" s="219">
        <v>19.600000000000001</v>
      </c>
      <c r="L483" s="219">
        <v>19.574999999999999</v>
      </c>
      <c r="M483" s="219">
        <v>20</v>
      </c>
      <c r="N483" s="219">
        <v>22</v>
      </c>
      <c r="O483" s="219">
        <v>16.2</v>
      </c>
      <c r="P483" s="219">
        <v>20.5</v>
      </c>
      <c r="Q483" s="219">
        <v>21.6</v>
      </c>
      <c r="R483" s="219">
        <v>19.5</v>
      </c>
      <c r="S483" s="219">
        <v>20.100000000000001</v>
      </c>
      <c r="T483" s="219">
        <v>21.2</v>
      </c>
      <c r="U483" s="219">
        <v>18</v>
      </c>
      <c r="V483" s="219">
        <v>24</v>
      </c>
      <c r="W483" s="219">
        <v>22.566779435162843</v>
      </c>
      <c r="X483" s="219">
        <v>20.1060843774472</v>
      </c>
      <c r="Y483" s="219">
        <v>18.2</v>
      </c>
      <c r="Z483" s="216"/>
      <c r="AA483" s="217"/>
      <c r="AB483" s="217"/>
      <c r="AC483" s="217"/>
      <c r="AD483" s="217"/>
      <c r="AE483" s="217"/>
      <c r="AF483" s="217"/>
      <c r="AG483" s="217"/>
      <c r="AH483" s="217"/>
      <c r="AI483" s="217"/>
      <c r="AJ483" s="217"/>
      <c r="AK483" s="217"/>
      <c r="AL483" s="217"/>
      <c r="AM483" s="217"/>
      <c r="AN483" s="217"/>
      <c r="AO483" s="217"/>
      <c r="AP483" s="217"/>
      <c r="AQ483" s="217"/>
      <c r="AR483" s="217"/>
      <c r="AS483" s="217"/>
      <c r="AT483" s="217"/>
      <c r="AU483" s="217"/>
      <c r="AV483" s="217"/>
      <c r="AW483" s="217"/>
      <c r="AX483" s="217"/>
      <c r="AY483" s="217"/>
      <c r="AZ483" s="217"/>
      <c r="BA483" s="217"/>
      <c r="BB483" s="217"/>
      <c r="BC483" s="217"/>
      <c r="BD483" s="217"/>
      <c r="BE483" s="217"/>
      <c r="BF483" s="217"/>
      <c r="BG483" s="217"/>
      <c r="BH483" s="217"/>
      <c r="BI483" s="217"/>
      <c r="BJ483" s="217"/>
      <c r="BK483" s="217"/>
      <c r="BL483" s="217"/>
      <c r="BM483" s="218">
        <v>20.347214158171621</v>
      </c>
    </row>
    <row r="484" spans="1:65">
      <c r="A484" s="30"/>
      <c r="B484" s="19">
        <v>1</v>
      </c>
      <c r="C484" s="9">
        <v>5</v>
      </c>
      <c r="D484" s="219">
        <v>20.5</v>
      </c>
      <c r="E484" s="219">
        <v>22.5</v>
      </c>
      <c r="F484" s="219">
        <v>21.4</v>
      </c>
      <c r="G484" s="219">
        <v>19.862286389048474</v>
      </c>
      <c r="H484" s="219">
        <v>22.058</v>
      </c>
      <c r="I484" s="219">
        <v>21.7</v>
      </c>
      <c r="J484" s="219">
        <v>18.399999999999999</v>
      </c>
      <c r="K484" s="219">
        <v>19.8</v>
      </c>
      <c r="L484" s="219">
        <v>19.039000000000001</v>
      </c>
      <c r="M484" s="219">
        <v>19.7</v>
      </c>
      <c r="N484" s="219">
        <v>22.3</v>
      </c>
      <c r="O484" s="219">
        <v>15.6</v>
      </c>
      <c r="P484" s="219">
        <v>21.8</v>
      </c>
      <c r="Q484" s="219">
        <v>21.2</v>
      </c>
      <c r="R484" s="219">
        <v>20.3</v>
      </c>
      <c r="S484" s="219">
        <v>20.5</v>
      </c>
      <c r="T484" s="219">
        <v>21.4</v>
      </c>
      <c r="U484" s="219">
        <v>18</v>
      </c>
      <c r="V484" s="219">
        <v>24</v>
      </c>
      <c r="W484" s="219">
        <v>22.752006277890622</v>
      </c>
      <c r="X484" s="219">
        <v>20.0625</v>
      </c>
      <c r="Y484" s="219">
        <v>18.5</v>
      </c>
      <c r="Z484" s="216"/>
      <c r="AA484" s="217"/>
      <c r="AB484" s="217"/>
      <c r="AC484" s="217"/>
      <c r="AD484" s="217"/>
      <c r="AE484" s="217"/>
      <c r="AF484" s="217"/>
      <c r="AG484" s="217"/>
      <c r="AH484" s="217"/>
      <c r="AI484" s="217"/>
      <c r="AJ484" s="217"/>
      <c r="AK484" s="217"/>
      <c r="AL484" s="217"/>
      <c r="AM484" s="217"/>
      <c r="AN484" s="217"/>
      <c r="AO484" s="217"/>
      <c r="AP484" s="217"/>
      <c r="AQ484" s="217"/>
      <c r="AR484" s="217"/>
      <c r="AS484" s="217"/>
      <c r="AT484" s="217"/>
      <c r="AU484" s="217"/>
      <c r="AV484" s="217"/>
      <c r="AW484" s="217"/>
      <c r="AX484" s="217"/>
      <c r="AY484" s="217"/>
      <c r="AZ484" s="217"/>
      <c r="BA484" s="217"/>
      <c r="BB484" s="217"/>
      <c r="BC484" s="217"/>
      <c r="BD484" s="217"/>
      <c r="BE484" s="217"/>
      <c r="BF484" s="217"/>
      <c r="BG484" s="217"/>
      <c r="BH484" s="217"/>
      <c r="BI484" s="217"/>
      <c r="BJ484" s="217"/>
      <c r="BK484" s="217"/>
      <c r="BL484" s="217"/>
      <c r="BM484" s="218">
        <v>100</v>
      </c>
    </row>
    <row r="485" spans="1:65">
      <c r="A485" s="30"/>
      <c r="B485" s="19">
        <v>1</v>
      </c>
      <c r="C485" s="9">
        <v>6</v>
      </c>
      <c r="D485" s="219">
        <v>20.7</v>
      </c>
      <c r="E485" s="219">
        <v>22.7</v>
      </c>
      <c r="F485" s="219">
        <v>21.3</v>
      </c>
      <c r="G485" s="219">
        <v>19.323242540970003</v>
      </c>
      <c r="H485" s="219">
        <v>19.030999999999999</v>
      </c>
      <c r="I485" s="219">
        <v>21.8</v>
      </c>
      <c r="J485" s="219">
        <v>18.5</v>
      </c>
      <c r="K485" s="219">
        <v>20.3</v>
      </c>
      <c r="L485" s="219">
        <v>19.908999999999999</v>
      </c>
      <c r="M485" s="219">
        <v>19.8</v>
      </c>
      <c r="N485" s="219">
        <v>20.9</v>
      </c>
      <c r="O485" s="219">
        <v>15.2</v>
      </c>
      <c r="P485" s="219">
        <v>19.8</v>
      </c>
      <c r="Q485" s="219">
        <v>19.600000000000001</v>
      </c>
      <c r="R485" s="219">
        <v>20.2</v>
      </c>
      <c r="S485" s="219">
        <v>21.1</v>
      </c>
      <c r="T485" s="219">
        <v>21.7</v>
      </c>
      <c r="U485" s="219">
        <v>18</v>
      </c>
      <c r="V485" s="219">
        <v>24</v>
      </c>
      <c r="W485" s="219">
        <v>22.929834109689814</v>
      </c>
      <c r="X485" s="219">
        <v>19.856200000000001</v>
      </c>
      <c r="Y485" s="219">
        <v>17.7</v>
      </c>
      <c r="Z485" s="216"/>
      <c r="AA485" s="217"/>
      <c r="AB485" s="217"/>
      <c r="AC485" s="217"/>
      <c r="AD485" s="217"/>
      <c r="AE485" s="217"/>
      <c r="AF485" s="217"/>
      <c r="AG485" s="217"/>
      <c r="AH485" s="217"/>
      <c r="AI485" s="217"/>
      <c r="AJ485" s="217"/>
      <c r="AK485" s="217"/>
      <c r="AL485" s="217"/>
      <c r="AM485" s="217"/>
      <c r="AN485" s="217"/>
      <c r="AO485" s="217"/>
      <c r="AP485" s="217"/>
      <c r="AQ485" s="217"/>
      <c r="AR485" s="217"/>
      <c r="AS485" s="217"/>
      <c r="AT485" s="217"/>
      <c r="AU485" s="217"/>
      <c r="AV485" s="217"/>
      <c r="AW485" s="217"/>
      <c r="AX485" s="217"/>
      <c r="AY485" s="217"/>
      <c r="AZ485" s="217"/>
      <c r="BA485" s="217"/>
      <c r="BB485" s="217"/>
      <c r="BC485" s="217"/>
      <c r="BD485" s="217"/>
      <c r="BE485" s="217"/>
      <c r="BF485" s="217"/>
      <c r="BG485" s="217"/>
      <c r="BH485" s="217"/>
      <c r="BI485" s="217"/>
      <c r="BJ485" s="217"/>
      <c r="BK485" s="217"/>
      <c r="BL485" s="217"/>
      <c r="BM485" s="220"/>
    </row>
    <row r="486" spans="1:65">
      <c r="A486" s="30"/>
      <c r="B486" s="20" t="s">
        <v>274</v>
      </c>
      <c r="C486" s="12"/>
      <c r="D486" s="221">
        <v>20.150000000000002</v>
      </c>
      <c r="E486" s="221">
        <v>21.916666666666668</v>
      </c>
      <c r="F486" s="221">
        <v>21.316666666666666</v>
      </c>
      <c r="G486" s="221">
        <v>19.204654280608093</v>
      </c>
      <c r="H486" s="221">
        <v>21.801333333333336</v>
      </c>
      <c r="I486" s="221">
        <v>21.883333333333336</v>
      </c>
      <c r="J486" s="221">
        <v>18.299999999999997</v>
      </c>
      <c r="K486" s="221">
        <v>19.633333333333329</v>
      </c>
      <c r="L486" s="221">
        <v>19.526833333333332</v>
      </c>
      <c r="M486" s="221">
        <v>19.95</v>
      </c>
      <c r="N486" s="221">
        <v>21.649999999999995</v>
      </c>
      <c r="O486" s="221">
        <v>15.950000000000001</v>
      </c>
      <c r="P486" s="221">
        <v>20.7</v>
      </c>
      <c r="Q486" s="221">
        <v>20.25</v>
      </c>
      <c r="R486" s="221">
        <v>19.849999999999998</v>
      </c>
      <c r="S486" s="221">
        <v>20.433333333333334</v>
      </c>
      <c r="T486" s="221">
        <v>21.483333333333331</v>
      </c>
      <c r="U486" s="221">
        <v>18.166666666666668</v>
      </c>
      <c r="V486" s="221">
        <v>24</v>
      </c>
      <c r="W486" s="221">
        <v>23.035758593026809</v>
      </c>
      <c r="X486" s="221">
        <v>19.90679860614086</v>
      </c>
      <c r="Y486" s="221">
        <v>18.083333333333332</v>
      </c>
      <c r="Z486" s="216"/>
      <c r="AA486" s="217"/>
      <c r="AB486" s="217"/>
      <c r="AC486" s="217"/>
      <c r="AD486" s="217"/>
      <c r="AE486" s="217"/>
      <c r="AF486" s="217"/>
      <c r="AG486" s="217"/>
      <c r="AH486" s="217"/>
      <c r="AI486" s="217"/>
      <c r="AJ486" s="217"/>
      <c r="AK486" s="217"/>
      <c r="AL486" s="217"/>
      <c r="AM486" s="217"/>
      <c r="AN486" s="217"/>
      <c r="AO486" s="217"/>
      <c r="AP486" s="217"/>
      <c r="AQ486" s="217"/>
      <c r="AR486" s="217"/>
      <c r="AS486" s="217"/>
      <c r="AT486" s="217"/>
      <c r="AU486" s="217"/>
      <c r="AV486" s="217"/>
      <c r="AW486" s="217"/>
      <c r="AX486" s="217"/>
      <c r="AY486" s="217"/>
      <c r="AZ486" s="217"/>
      <c r="BA486" s="217"/>
      <c r="BB486" s="217"/>
      <c r="BC486" s="217"/>
      <c r="BD486" s="217"/>
      <c r="BE486" s="217"/>
      <c r="BF486" s="217"/>
      <c r="BG486" s="217"/>
      <c r="BH486" s="217"/>
      <c r="BI486" s="217"/>
      <c r="BJ486" s="217"/>
      <c r="BK486" s="217"/>
      <c r="BL486" s="217"/>
      <c r="BM486" s="220"/>
    </row>
    <row r="487" spans="1:65">
      <c r="A487" s="30"/>
      <c r="B487" s="3" t="s">
        <v>275</v>
      </c>
      <c r="C487" s="29"/>
      <c r="D487" s="219">
        <v>20.25</v>
      </c>
      <c r="E487" s="219">
        <v>21.950000000000003</v>
      </c>
      <c r="F487" s="219">
        <v>21.35</v>
      </c>
      <c r="G487" s="219">
        <v>19.312931243103282</v>
      </c>
      <c r="H487" s="219">
        <v>22.205500000000001</v>
      </c>
      <c r="I487" s="219">
        <v>22.1</v>
      </c>
      <c r="J487" s="219">
        <v>18.399999999999999</v>
      </c>
      <c r="K487" s="219">
        <v>19.8</v>
      </c>
      <c r="L487" s="219">
        <v>19.5975</v>
      </c>
      <c r="M487" s="219">
        <v>20</v>
      </c>
      <c r="N487" s="219">
        <v>21.8</v>
      </c>
      <c r="O487" s="219">
        <v>15.95</v>
      </c>
      <c r="P487" s="219">
        <v>20.6</v>
      </c>
      <c r="Q487" s="219">
        <v>19.950000000000003</v>
      </c>
      <c r="R487" s="219">
        <v>19.850000000000001</v>
      </c>
      <c r="S487" s="219">
        <v>20.3</v>
      </c>
      <c r="T487" s="219">
        <v>21.549999999999997</v>
      </c>
      <c r="U487" s="219">
        <v>18</v>
      </c>
      <c r="V487" s="219">
        <v>24</v>
      </c>
      <c r="W487" s="219">
        <v>22.840920193790218</v>
      </c>
      <c r="X487" s="219">
        <v>19.888083771561551</v>
      </c>
      <c r="Y487" s="219">
        <v>18.049999999999997</v>
      </c>
      <c r="Z487" s="216"/>
      <c r="AA487" s="217"/>
      <c r="AB487" s="217"/>
      <c r="AC487" s="217"/>
      <c r="AD487" s="217"/>
      <c r="AE487" s="217"/>
      <c r="AF487" s="217"/>
      <c r="AG487" s="217"/>
      <c r="AH487" s="217"/>
      <c r="AI487" s="217"/>
      <c r="AJ487" s="217"/>
      <c r="AK487" s="217"/>
      <c r="AL487" s="217"/>
      <c r="AM487" s="217"/>
      <c r="AN487" s="217"/>
      <c r="AO487" s="217"/>
      <c r="AP487" s="217"/>
      <c r="AQ487" s="217"/>
      <c r="AR487" s="217"/>
      <c r="AS487" s="217"/>
      <c r="AT487" s="217"/>
      <c r="AU487" s="217"/>
      <c r="AV487" s="217"/>
      <c r="AW487" s="217"/>
      <c r="AX487" s="217"/>
      <c r="AY487" s="217"/>
      <c r="AZ487" s="217"/>
      <c r="BA487" s="217"/>
      <c r="BB487" s="217"/>
      <c r="BC487" s="217"/>
      <c r="BD487" s="217"/>
      <c r="BE487" s="217"/>
      <c r="BF487" s="217"/>
      <c r="BG487" s="217"/>
      <c r="BH487" s="217"/>
      <c r="BI487" s="217"/>
      <c r="BJ487" s="217"/>
      <c r="BK487" s="217"/>
      <c r="BL487" s="217"/>
      <c r="BM487" s="220"/>
    </row>
    <row r="488" spans="1:65">
      <c r="A488" s="30"/>
      <c r="B488" s="3" t="s">
        <v>276</v>
      </c>
      <c r="C488" s="29"/>
      <c r="D488" s="24">
        <v>0.62849025449882701</v>
      </c>
      <c r="E488" s="24">
        <v>0.64005208121422885</v>
      </c>
      <c r="F488" s="24">
        <v>0.19407902170679467</v>
      </c>
      <c r="G488" s="24">
        <v>0.46343247563105167</v>
      </c>
      <c r="H488" s="24">
        <v>1.3800702397583495</v>
      </c>
      <c r="I488" s="24">
        <v>0.80849654709631713</v>
      </c>
      <c r="J488" s="24">
        <v>0.45607017003965539</v>
      </c>
      <c r="K488" s="24">
        <v>0.69474215840602804</v>
      </c>
      <c r="L488" s="24">
        <v>0.34914949042876497</v>
      </c>
      <c r="M488" s="24">
        <v>0.17606816861658997</v>
      </c>
      <c r="N488" s="24">
        <v>0.62849025449882745</v>
      </c>
      <c r="O488" s="24">
        <v>0.54680892457969277</v>
      </c>
      <c r="P488" s="24">
        <v>0.81731266966810223</v>
      </c>
      <c r="Q488" s="24">
        <v>0.96072888995803596</v>
      </c>
      <c r="R488" s="24">
        <v>0.36193922141707746</v>
      </c>
      <c r="S488" s="24">
        <v>0.79414524280301968</v>
      </c>
      <c r="T488" s="24">
        <v>0.39707262140151012</v>
      </c>
      <c r="U488" s="24">
        <v>0.40824829046386296</v>
      </c>
      <c r="V488" s="24">
        <v>0</v>
      </c>
      <c r="W488" s="24">
        <v>0.4800208237004458</v>
      </c>
      <c r="X488" s="24">
        <v>0.15420445533495217</v>
      </c>
      <c r="Y488" s="24">
        <v>0.41673332800085339</v>
      </c>
      <c r="Z488" s="146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3" t="s">
        <v>86</v>
      </c>
      <c r="C489" s="29"/>
      <c r="D489" s="13">
        <v>3.1190583349817714E-2</v>
      </c>
      <c r="E489" s="13">
        <v>2.9203897241713864E-2</v>
      </c>
      <c r="F489" s="13">
        <v>9.1045670855415799E-3</v>
      </c>
      <c r="G489" s="13">
        <v>2.4131258436607357E-2</v>
      </c>
      <c r="H489" s="13">
        <v>6.3302102612608532E-2</v>
      </c>
      <c r="I489" s="13">
        <v>3.6945767574850741E-2</v>
      </c>
      <c r="J489" s="13">
        <v>2.492186721528172E-2</v>
      </c>
      <c r="K489" s="13">
        <v>3.5385848475689041E-2</v>
      </c>
      <c r="L489" s="13">
        <v>1.7880497286405801E-2</v>
      </c>
      <c r="M489" s="13">
        <v>8.8254721111072666E-3</v>
      </c>
      <c r="N489" s="13">
        <v>2.9029572956065938E-2</v>
      </c>
      <c r="O489" s="13">
        <v>3.4282691196218983E-2</v>
      </c>
      <c r="P489" s="13">
        <v>3.9483703848700591E-2</v>
      </c>
      <c r="Q489" s="13">
        <v>4.7443401973236342E-2</v>
      </c>
      <c r="R489" s="13">
        <v>1.8233713925293576E-2</v>
      </c>
      <c r="S489" s="13">
        <v>3.8865183171436522E-2</v>
      </c>
      <c r="T489" s="13">
        <v>1.8482821787502414E-2</v>
      </c>
      <c r="U489" s="13">
        <v>2.2472382961313556E-2</v>
      </c>
      <c r="V489" s="13">
        <v>0</v>
      </c>
      <c r="W489" s="13">
        <v>2.0838073196588962E-2</v>
      </c>
      <c r="X489" s="13">
        <v>7.7463211632322988E-3</v>
      </c>
      <c r="Y489" s="13">
        <v>2.30451609954389E-2</v>
      </c>
      <c r="Z489" s="146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3" t="s">
        <v>277</v>
      </c>
      <c r="C490" s="29"/>
      <c r="D490" s="13">
        <v>-9.6924402838909351E-3</v>
      </c>
      <c r="E490" s="13">
        <v>7.7133532693699935E-2</v>
      </c>
      <c r="F490" s="13">
        <v>4.7645466399423686E-2</v>
      </c>
      <c r="G490" s="13">
        <v>-5.6153135691288991E-2</v>
      </c>
      <c r="H490" s="13">
        <v>7.1465271061578184E-2</v>
      </c>
      <c r="I490" s="13">
        <v>7.5495306788462502E-2</v>
      </c>
      <c r="J490" s="13">
        <v>-0.10061397802457617</v>
      </c>
      <c r="K490" s="13">
        <v>-3.5084941815073489E-2</v>
      </c>
      <c r="L490" s="13">
        <v>-4.0319073582307352E-2</v>
      </c>
      <c r="M490" s="13">
        <v>-1.9521795715316426E-2</v>
      </c>
      <c r="N490" s="13">
        <v>6.4027725451799133E-2</v>
      </c>
      <c r="O490" s="13">
        <v>-0.21610890434382435</v>
      </c>
      <c r="P490" s="13">
        <v>1.733828715252872E-2</v>
      </c>
      <c r="Q490" s="13">
        <v>-4.7777625681783009E-3</v>
      </c>
      <c r="R490" s="13">
        <v>-2.4436473431029282E-2</v>
      </c>
      <c r="S490" s="13">
        <v>4.2324799106283617E-3</v>
      </c>
      <c r="T490" s="13">
        <v>5.5836595925611521E-2</v>
      </c>
      <c r="U490" s="13">
        <v>-0.10716688164552624</v>
      </c>
      <c r="V490" s="13">
        <v>0.17952265177104798</v>
      </c>
      <c r="W490" s="13">
        <v>0.13213329421686182</v>
      </c>
      <c r="X490" s="13">
        <v>-2.1645004992188799E-2</v>
      </c>
      <c r="Y490" s="13">
        <v>-0.11126244640862026</v>
      </c>
      <c r="Z490" s="146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46" t="s">
        <v>278</v>
      </c>
      <c r="C491" s="47"/>
      <c r="D491" s="45">
        <v>0.03</v>
      </c>
      <c r="E491" s="45">
        <v>0.96</v>
      </c>
      <c r="F491" s="45">
        <v>0.63</v>
      </c>
      <c r="G491" s="45">
        <v>0.56000000000000005</v>
      </c>
      <c r="H491" s="45">
        <v>0.9</v>
      </c>
      <c r="I491" s="45">
        <v>0.95</v>
      </c>
      <c r="J491" s="45">
        <v>1.07</v>
      </c>
      <c r="K491" s="45">
        <v>0.32</v>
      </c>
      <c r="L491" s="45">
        <v>0.38</v>
      </c>
      <c r="M491" s="45">
        <v>0.14000000000000001</v>
      </c>
      <c r="N491" s="45">
        <v>0.81</v>
      </c>
      <c r="O491" s="45">
        <v>2.39</v>
      </c>
      <c r="P491" s="45">
        <v>0.28000000000000003</v>
      </c>
      <c r="Q491" s="45">
        <v>0.03</v>
      </c>
      <c r="R491" s="45">
        <v>0.2</v>
      </c>
      <c r="S491" s="45">
        <v>0.13</v>
      </c>
      <c r="T491" s="45">
        <v>0.72</v>
      </c>
      <c r="U491" s="45">
        <v>1.1399999999999999</v>
      </c>
      <c r="V491" s="45">
        <v>2.14</v>
      </c>
      <c r="W491" s="45">
        <v>1.59</v>
      </c>
      <c r="X491" s="45">
        <v>0.16</v>
      </c>
      <c r="Y491" s="45">
        <v>1.19</v>
      </c>
      <c r="Z491" s="146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B492" s="31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BM492" s="55"/>
    </row>
    <row r="493" spans="1:65" ht="15">
      <c r="B493" s="8" t="s">
        <v>602</v>
      </c>
      <c r="BM493" s="28" t="s">
        <v>66</v>
      </c>
    </row>
    <row r="494" spans="1:65" ht="15">
      <c r="A494" s="25" t="s">
        <v>20</v>
      </c>
      <c r="B494" s="18" t="s">
        <v>110</v>
      </c>
      <c r="C494" s="15" t="s">
        <v>111</v>
      </c>
      <c r="D494" s="16" t="s">
        <v>237</v>
      </c>
      <c r="E494" s="17" t="s">
        <v>237</v>
      </c>
      <c r="F494" s="17" t="s">
        <v>237</v>
      </c>
      <c r="G494" s="17" t="s">
        <v>237</v>
      </c>
      <c r="H494" s="17" t="s">
        <v>237</v>
      </c>
      <c r="I494" s="17" t="s">
        <v>237</v>
      </c>
      <c r="J494" s="17" t="s">
        <v>237</v>
      </c>
      <c r="K494" s="17" t="s">
        <v>237</v>
      </c>
      <c r="L494" s="17" t="s">
        <v>237</v>
      </c>
      <c r="M494" s="17" t="s">
        <v>237</v>
      </c>
      <c r="N494" s="17" t="s">
        <v>237</v>
      </c>
      <c r="O494" s="17" t="s">
        <v>237</v>
      </c>
      <c r="P494" s="17" t="s">
        <v>237</v>
      </c>
      <c r="Q494" s="17" t="s">
        <v>237</v>
      </c>
      <c r="R494" s="17" t="s">
        <v>237</v>
      </c>
      <c r="S494" s="17" t="s">
        <v>237</v>
      </c>
      <c r="T494" s="17" t="s">
        <v>237</v>
      </c>
      <c r="U494" s="17" t="s">
        <v>237</v>
      </c>
      <c r="V494" s="17" t="s">
        <v>237</v>
      </c>
      <c r="W494" s="17" t="s">
        <v>237</v>
      </c>
      <c r="X494" s="17" t="s">
        <v>237</v>
      </c>
      <c r="Y494" s="146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1</v>
      </c>
    </row>
    <row r="495" spans="1:65">
      <c r="A495" s="30"/>
      <c r="B495" s="19" t="s">
        <v>238</v>
      </c>
      <c r="C495" s="9" t="s">
        <v>238</v>
      </c>
      <c r="D495" s="144" t="s">
        <v>240</v>
      </c>
      <c r="E495" s="145" t="s">
        <v>241</v>
      </c>
      <c r="F495" s="145" t="s">
        <v>242</v>
      </c>
      <c r="G495" s="145" t="s">
        <v>243</v>
      </c>
      <c r="H495" s="145" t="s">
        <v>244</v>
      </c>
      <c r="I495" s="145" t="s">
        <v>245</v>
      </c>
      <c r="J495" s="145" t="s">
        <v>246</v>
      </c>
      <c r="K495" s="145" t="s">
        <v>247</v>
      </c>
      <c r="L495" s="145" t="s">
        <v>248</v>
      </c>
      <c r="M495" s="145" t="s">
        <v>249</v>
      </c>
      <c r="N495" s="145" t="s">
        <v>250</v>
      </c>
      <c r="O495" s="145" t="s">
        <v>251</v>
      </c>
      <c r="P495" s="145" t="s">
        <v>253</v>
      </c>
      <c r="Q495" s="145" t="s">
        <v>254</v>
      </c>
      <c r="R495" s="145" t="s">
        <v>255</v>
      </c>
      <c r="S495" s="145" t="s">
        <v>258</v>
      </c>
      <c r="T495" s="145" t="s">
        <v>259</v>
      </c>
      <c r="U495" s="145" t="s">
        <v>260</v>
      </c>
      <c r="V495" s="145" t="s">
        <v>261</v>
      </c>
      <c r="W495" s="145" t="s">
        <v>267</v>
      </c>
      <c r="X495" s="145" t="s">
        <v>268</v>
      </c>
      <c r="Y495" s="146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 t="s">
        <v>3</v>
      </c>
    </row>
    <row r="496" spans="1:65">
      <c r="A496" s="30"/>
      <c r="B496" s="19"/>
      <c r="C496" s="9"/>
      <c r="D496" s="10" t="s">
        <v>306</v>
      </c>
      <c r="E496" s="11" t="s">
        <v>304</v>
      </c>
      <c r="F496" s="11" t="s">
        <v>306</v>
      </c>
      <c r="G496" s="11" t="s">
        <v>306</v>
      </c>
      <c r="H496" s="11" t="s">
        <v>304</v>
      </c>
      <c r="I496" s="11" t="s">
        <v>337</v>
      </c>
      <c r="J496" s="11" t="s">
        <v>306</v>
      </c>
      <c r="K496" s="11" t="s">
        <v>304</v>
      </c>
      <c r="L496" s="11" t="s">
        <v>304</v>
      </c>
      <c r="M496" s="11" t="s">
        <v>304</v>
      </c>
      <c r="N496" s="11" t="s">
        <v>304</v>
      </c>
      <c r="O496" s="11" t="s">
        <v>304</v>
      </c>
      <c r="P496" s="11" t="s">
        <v>304</v>
      </c>
      <c r="Q496" s="11" t="s">
        <v>306</v>
      </c>
      <c r="R496" s="11" t="s">
        <v>306</v>
      </c>
      <c r="S496" s="11" t="s">
        <v>304</v>
      </c>
      <c r="T496" s="11" t="s">
        <v>337</v>
      </c>
      <c r="U496" s="11" t="s">
        <v>306</v>
      </c>
      <c r="V496" s="11" t="s">
        <v>304</v>
      </c>
      <c r="W496" s="11" t="s">
        <v>306</v>
      </c>
      <c r="X496" s="11" t="s">
        <v>337</v>
      </c>
      <c r="Y496" s="146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/>
      <c r="C497" s="9"/>
      <c r="D497" s="26" t="s">
        <v>338</v>
      </c>
      <c r="E497" s="26" t="s">
        <v>339</v>
      </c>
      <c r="F497" s="26" t="s">
        <v>340</v>
      </c>
      <c r="G497" s="26" t="s">
        <v>340</v>
      </c>
      <c r="H497" s="26" t="s">
        <v>117</v>
      </c>
      <c r="I497" s="26" t="s">
        <v>338</v>
      </c>
      <c r="J497" s="26" t="s">
        <v>339</v>
      </c>
      <c r="K497" s="26" t="s">
        <v>339</v>
      </c>
      <c r="L497" s="26" t="s">
        <v>340</v>
      </c>
      <c r="M497" s="26" t="s">
        <v>339</v>
      </c>
      <c r="N497" s="26" t="s">
        <v>339</v>
      </c>
      <c r="O497" s="26" t="s">
        <v>307</v>
      </c>
      <c r="P497" s="26" t="s">
        <v>341</v>
      </c>
      <c r="Q497" s="26" t="s">
        <v>338</v>
      </c>
      <c r="R497" s="26" t="s">
        <v>339</v>
      </c>
      <c r="S497" s="26" t="s">
        <v>339</v>
      </c>
      <c r="T497" s="26" t="s">
        <v>339</v>
      </c>
      <c r="U497" s="26" t="s">
        <v>338</v>
      </c>
      <c r="V497" s="26" t="s">
        <v>341</v>
      </c>
      <c r="W497" s="26" t="s">
        <v>339</v>
      </c>
      <c r="X497" s="26" t="s">
        <v>341</v>
      </c>
      <c r="Y497" s="146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2</v>
      </c>
    </row>
    <row r="498" spans="1:65">
      <c r="A498" s="30"/>
      <c r="B498" s="18">
        <v>1</v>
      </c>
      <c r="C498" s="14">
        <v>1</v>
      </c>
      <c r="D498" s="215">
        <v>30</v>
      </c>
      <c r="E498" s="215">
        <v>29</v>
      </c>
      <c r="F498" s="215">
        <v>28.4</v>
      </c>
      <c r="G498" s="215">
        <v>27.919653760071423</v>
      </c>
      <c r="H498" s="215">
        <v>29.5</v>
      </c>
      <c r="I498" s="215">
        <v>28</v>
      </c>
      <c r="J498" s="215">
        <v>27</v>
      </c>
      <c r="K498" s="215">
        <v>25.5</v>
      </c>
      <c r="L498" s="215">
        <v>28.4</v>
      </c>
      <c r="M498" s="215">
        <v>28.4</v>
      </c>
      <c r="N498" s="215">
        <v>26.6</v>
      </c>
      <c r="O498" s="215">
        <v>26.3</v>
      </c>
      <c r="P498" s="215">
        <v>30.3</v>
      </c>
      <c r="Q498" s="215">
        <v>25</v>
      </c>
      <c r="R498" s="224">
        <v>33.700000000000003</v>
      </c>
      <c r="S498" s="215">
        <v>28.3</v>
      </c>
      <c r="T498" s="224">
        <v>23</v>
      </c>
      <c r="U498" s="227">
        <v>25.9</v>
      </c>
      <c r="V498" s="215">
        <v>27.020164154952585</v>
      </c>
      <c r="W498" s="215">
        <v>26.6</v>
      </c>
      <c r="X498" s="215">
        <v>25.488</v>
      </c>
      <c r="Y498" s="216"/>
      <c r="Z498" s="217"/>
      <c r="AA498" s="217"/>
      <c r="AB498" s="217"/>
      <c r="AC498" s="217"/>
      <c r="AD498" s="217"/>
      <c r="AE498" s="217"/>
      <c r="AF498" s="217"/>
      <c r="AG498" s="217"/>
      <c r="AH498" s="217"/>
      <c r="AI498" s="217"/>
      <c r="AJ498" s="217"/>
      <c r="AK498" s="217"/>
      <c r="AL498" s="217"/>
      <c r="AM498" s="217"/>
      <c r="AN498" s="217"/>
      <c r="AO498" s="217"/>
      <c r="AP498" s="217"/>
      <c r="AQ498" s="217"/>
      <c r="AR498" s="217"/>
      <c r="AS498" s="217"/>
      <c r="AT498" s="217"/>
      <c r="AU498" s="217"/>
      <c r="AV498" s="217"/>
      <c r="AW498" s="217"/>
      <c r="AX498" s="217"/>
      <c r="AY498" s="217"/>
      <c r="AZ498" s="217"/>
      <c r="BA498" s="217"/>
      <c r="BB498" s="217"/>
      <c r="BC498" s="217"/>
      <c r="BD498" s="217"/>
      <c r="BE498" s="217"/>
      <c r="BF498" s="217"/>
      <c r="BG498" s="217"/>
      <c r="BH498" s="217"/>
      <c r="BI498" s="217"/>
      <c r="BJ498" s="217"/>
      <c r="BK498" s="217"/>
      <c r="BL498" s="217"/>
      <c r="BM498" s="218">
        <v>1</v>
      </c>
    </row>
    <row r="499" spans="1:65">
      <c r="A499" s="30"/>
      <c r="B499" s="19">
        <v>1</v>
      </c>
      <c r="C499" s="9">
        <v>2</v>
      </c>
      <c r="D499" s="219">
        <v>30</v>
      </c>
      <c r="E499" s="219">
        <v>28.6</v>
      </c>
      <c r="F499" s="219">
        <v>28.3</v>
      </c>
      <c r="G499" s="219">
        <v>27.475275657132176</v>
      </c>
      <c r="H499" s="219">
        <v>28.9</v>
      </c>
      <c r="I499" s="219">
        <v>29</v>
      </c>
      <c r="J499" s="219">
        <v>28</v>
      </c>
      <c r="K499" s="219">
        <v>25.1</v>
      </c>
      <c r="L499" s="219">
        <v>27.8</v>
      </c>
      <c r="M499" s="219">
        <v>28.5</v>
      </c>
      <c r="N499" s="219">
        <v>26.9</v>
      </c>
      <c r="O499" s="219">
        <v>26.7</v>
      </c>
      <c r="P499" s="219">
        <v>30.599999999999998</v>
      </c>
      <c r="Q499" s="219">
        <v>25</v>
      </c>
      <c r="R499" s="225">
        <v>34.1</v>
      </c>
      <c r="S499" s="219">
        <v>28.3</v>
      </c>
      <c r="T499" s="225">
        <v>23</v>
      </c>
      <c r="U499" s="219">
        <v>28.5</v>
      </c>
      <c r="V499" s="219">
        <v>27.436182734084795</v>
      </c>
      <c r="W499" s="219">
        <v>27.6</v>
      </c>
      <c r="X499" s="219">
        <v>24.794</v>
      </c>
      <c r="Y499" s="216"/>
      <c r="Z499" s="217"/>
      <c r="AA499" s="217"/>
      <c r="AB499" s="217"/>
      <c r="AC499" s="217"/>
      <c r="AD499" s="217"/>
      <c r="AE499" s="217"/>
      <c r="AF499" s="217"/>
      <c r="AG499" s="217"/>
      <c r="AH499" s="217"/>
      <c r="AI499" s="217"/>
      <c r="AJ499" s="217"/>
      <c r="AK499" s="217"/>
      <c r="AL499" s="217"/>
      <c r="AM499" s="217"/>
      <c r="AN499" s="217"/>
      <c r="AO499" s="217"/>
      <c r="AP499" s="217"/>
      <c r="AQ499" s="217"/>
      <c r="AR499" s="217"/>
      <c r="AS499" s="217"/>
      <c r="AT499" s="217"/>
      <c r="AU499" s="217"/>
      <c r="AV499" s="217"/>
      <c r="AW499" s="217"/>
      <c r="AX499" s="217"/>
      <c r="AY499" s="217"/>
      <c r="AZ499" s="217"/>
      <c r="BA499" s="217"/>
      <c r="BB499" s="217"/>
      <c r="BC499" s="217"/>
      <c r="BD499" s="217"/>
      <c r="BE499" s="217"/>
      <c r="BF499" s="217"/>
      <c r="BG499" s="217"/>
      <c r="BH499" s="217"/>
      <c r="BI499" s="217"/>
      <c r="BJ499" s="217"/>
      <c r="BK499" s="217"/>
      <c r="BL499" s="217"/>
      <c r="BM499" s="218" t="e">
        <v>#N/A</v>
      </c>
    </row>
    <row r="500" spans="1:65">
      <c r="A500" s="30"/>
      <c r="B500" s="19">
        <v>1</v>
      </c>
      <c r="C500" s="9">
        <v>3</v>
      </c>
      <c r="D500" s="219">
        <v>29</v>
      </c>
      <c r="E500" s="219">
        <v>28.5</v>
      </c>
      <c r="F500" s="219">
        <v>28.2</v>
      </c>
      <c r="G500" s="219">
        <v>27.683055374593025</v>
      </c>
      <c r="H500" s="219">
        <v>29.1</v>
      </c>
      <c r="I500" s="219">
        <v>29</v>
      </c>
      <c r="J500" s="219">
        <v>27</v>
      </c>
      <c r="K500" s="219">
        <v>24.9</v>
      </c>
      <c r="L500" s="219">
        <v>28</v>
      </c>
      <c r="M500" s="219">
        <v>27.4</v>
      </c>
      <c r="N500" s="219">
        <v>27</v>
      </c>
      <c r="O500" s="219">
        <v>26.4</v>
      </c>
      <c r="P500" s="219">
        <v>30.7</v>
      </c>
      <c r="Q500" s="219">
        <v>24</v>
      </c>
      <c r="R500" s="225">
        <v>34</v>
      </c>
      <c r="S500" s="219">
        <v>27.3</v>
      </c>
      <c r="T500" s="225">
        <v>23</v>
      </c>
      <c r="U500" s="219">
        <v>28.6</v>
      </c>
      <c r="V500" s="219">
        <v>26.543209742982558</v>
      </c>
      <c r="W500" s="219">
        <v>26.3</v>
      </c>
      <c r="X500" s="219">
        <v>24.584</v>
      </c>
      <c r="Y500" s="216"/>
      <c r="Z500" s="217"/>
      <c r="AA500" s="217"/>
      <c r="AB500" s="217"/>
      <c r="AC500" s="217"/>
      <c r="AD500" s="217"/>
      <c r="AE500" s="217"/>
      <c r="AF500" s="217"/>
      <c r="AG500" s="217"/>
      <c r="AH500" s="217"/>
      <c r="AI500" s="217"/>
      <c r="AJ500" s="217"/>
      <c r="AK500" s="217"/>
      <c r="AL500" s="217"/>
      <c r="AM500" s="217"/>
      <c r="AN500" s="217"/>
      <c r="AO500" s="217"/>
      <c r="AP500" s="217"/>
      <c r="AQ500" s="217"/>
      <c r="AR500" s="217"/>
      <c r="AS500" s="217"/>
      <c r="AT500" s="217"/>
      <c r="AU500" s="217"/>
      <c r="AV500" s="217"/>
      <c r="AW500" s="217"/>
      <c r="AX500" s="217"/>
      <c r="AY500" s="217"/>
      <c r="AZ500" s="217"/>
      <c r="BA500" s="217"/>
      <c r="BB500" s="217"/>
      <c r="BC500" s="217"/>
      <c r="BD500" s="217"/>
      <c r="BE500" s="217"/>
      <c r="BF500" s="217"/>
      <c r="BG500" s="217"/>
      <c r="BH500" s="217"/>
      <c r="BI500" s="217"/>
      <c r="BJ500" s="217"/>
      <c r="BK500" s="217"/>
      <c r="BL500" s="217"/>
      <c r="BM500" s="218">
        <v>16</v>
      </c>
    </row>
    <row r="501" spans="1:65">
      <c r="A501" s="30"/>
      <c r="B501" s="19">
        <v>1</v>
      </c>
      <c r="C501" s="9">
        <v>4</v>
      </c>
      <c r="D501" s="219">
        <v>29</v>
      </c>
      <c r="E501" s="219">
        <v>28.5</v>
      </c>
      <c r="F501" s="219">
        <v>27.9</v>
      </c>
      <c r="G501" s="219">
        <v>26.76240600400121</v>
      </c>
      <c r="H501" s="219">
        <v>28.5</v>
      </c>
      <c r="I501" s="219">
        <v>29</v>
      </c>
      <c r="J501" s="219">
        <v>27</v>
      </c>
      <c r="K501" s="219">
        <v>26.4</v>
      </c>
      <c r="L501" s="219">
        <v>28</v>
      </c>
      <c r="M501" s="219">
        <v>27.6</v>
      </c>
      <c r="N501" s="219">
        <v>27.3</v>
      </c>
      <c r="O501" s="219">
        <v>25.8</v>
      </c>
      <c r="P501" s="219">
        <v>31</v>
      </c>
      <c r="Q501" s="219">
        <v>24</v>
      </c>
      <c r="R501" s="225">
        <v>33.200000000000003</v>
      </c>
      <c r="S501" s="219">
        <v>28.9</v>
      </c>
      <c r="T501" s="225">
        <v>23</v>
      </c>
      <c r="U501" s="219">
        <v>29.7</v>
      </c>
      <c r="V501" s="219">
        <v>26.865050534792317</v>
      </c>
      <c r="W501" s="219">
        <v>27.7</v>
      </c>
      <c r="X501" s="219">
        <v>24.018000000000001</v>
      </c>
      <c r="Y501" s="216"/>
      <c r="Z501" s="217"/>
      <c r="AA501" s="217"/>
      <c r="AB501" s="217"/>
      <c r="AC501" s="217"/>
      <c r="AD501" s="217"/>
      <c r="AE501" s="217"/>
      <c r="AF501" s="217"/>
      <c r="AG501" s="217"/>
      <c r="AH501" s="217"/>
      <c r="AI501" s="217"/>
      <c r="AJ501" s="217"/>
      <c r="AK501" s="217"/>
      <c r="AL501" s="217"/>
      <c r="AM501" s="217"/>
      <c r="AN501" s="217"/>
      <c r="AO501" s="217"/>
      <c r="AP501" s="217"/>
      <c r="AQ501" s="217"/>
      <c r="AR501" s="217"/>
      <c r="AS501" s="217"/>
      <c r="AT501" s="217"/>
      <c r="AU501" s="217"/>
      <c r="AV501" s="217"/>
      <c r="AW501" s="217"/>
      <c r="AX501" s="217"/>
      <c r="AY501" s="217"/>
      <c r="AZ501" s="217"/>
      <c r="BA501" s="217"/>
      <c r="BB501" s="217"/>
      <c r="BC501" s="217"/>
      <c r="BD501" s="217"/>
      <c r="BE501" s="217"/>
      <c r="BF501" s="217"/>
      <c r="BG501" s="217"/>
      <c r="BH501" s="217"/>
      <c r="BI501" s="217"/>
      <c r="BJ501" s="217"/>
      <c r="BK501" s="217"/>
      <c r="BL501" s="217"/>
      <c r="BM501" s="218">
        <v>27.560093433766198</v>
      </c>
    </row>
    <row r="502" spans="1:65">
      <c r="A502" s="30"/>
      <c r="B502" s="19">
        <v>1</v>
      </c>
      <c r="C502" s="9">
        <v>5</v>
      </c>
      <c r="D502" s="219">
        <v>30</v>
      </c>
      <c r="E502" s="219">
        <v>29.4</v>
      </c>
      <c r="F502" s="219">
        <v>28.8</v>
      </c>
      <c r="G502" s="219">
        <v>26.669855424725043</v>
      </c>
      <c r="H502" s="219">
        <v>28.5</v>
      </c>
      <c r="I502" s="219">
        <v>28</v>
      </c>
      <c r="J502" s="219">
        <v>26</v>
      </c>
      <c r="K502" s="219">
        <v>25.6</v>
      </c>
      <c r="L502" s="219">
        <v>27.8</v>
      </c>
      <c r="M502" s="219">
        <v>27.4</v>
      </c>
      <c r="N502" s="219">
        <v>26.3</v>
      </c>
      <c r="O502" s="219">
        <v>25.9</v>
      </c>
      <c r="P502" s="226">
        <v>31.8</v>
      </c>
      <c r="Q502" s="219">
        <v>25</v>
      </c>
      <c r="R502" s="225">
        <v>34.799999999999997</v>
      </c>
      <c r="S502" s="219">
        <v>27.3</v>
      </c>
      <c r="T502" s="225">
        <v>22</v>
      </c>
      <c r="U502" s="219">
        <v>28.4</v>
      </c>
      <c r="V502" s="219">
        <v>27.097833845247273</v>
      </c>
      <c r="W502" s="219">
        <v>28.2</v>
      </c>
      <c r="X502" s="219">
        <v>26.260999999999999</v>
      </c>
      <c r="Y502" s="216"/>
      <c r="Z502" s="217"/>
      <c r="AA502" s="217"/>
      <c r="AB502" s="217"/>
      <c r="AC502" s="217"/>
      <c r="AD502" s="217"/>
      <c r="AE502" s="217"/>
      <c r="AF502" s="217"/>
      <c r="AG502" s="217"/>
      <c r="AH502" s="217"/>
      <c r="AI502" s="217"/>
      <c r="AJ502" s="217"/>
      <c r="AK502" s="217"/>
      <c r="AL502" s="217"/>
      <c r="AM502" s="217"/>
      <c r="AN502" s="217"/>
      <c r="AO502" s="217"/>
      <c r="AP502" s="217"/>
      <c r="AQ502" s="217"/>
      <c r="AR502" s="217"/>
      <c r="AS502" s="217"/>
      <c r="AT502" s="217"/>
      <c r="AU502" s="217"/>
      <c r="AV502" s="217"/>
      <c r="AW502" s="217"/>
      <c r="AX502" s="217"/>
      <c r="AY502" s="217"/>
      <c r="AZ502" s="217"/>
      <c r="BA502" s="217"/>
      <c r="BB502" s="217"/>
      <c r="BC502" s="217"/>
      <c r="BD502" s="217"/>
      <c r="BE502" s="217"/>
      <c r="BF502" s="217"/>
      <c r="BG502" s="217"/>
      <c r="BH502" s="217"/>
      <c r="BI502" s="217"/>
      <c r="BJ502" s="217"/>
      <c r="BK502" s="217"/>
      <c r="BL502" s="217"/>
      <c r="BM502" s="218">
        <v>101</v>
      </c>
    </row>
    <row r="503" spans="1:65">
      <c r="A503" s="30"/>
      <c r="B503" s="19">
        <v>1</v>
      </c>
      <c r="C503" s="9">
        <v>6</v>
      </c>
      <c r="D503" s="219">
        <v>30</v>
      </c>
      <c r="E503" s="219">
        <v>30.2</v>
      </c>
      <c r="F503" s="219">
        <v>28.6</v>
      </c>
      <c r="G503" s="219">
        <v>27.048855822707949</v>
      </c>
      <c r="H503" s="226">
        <v>25.3</v>
      </c>
      <c r="I503" s="219">
        <v>28</v>
      </c>
      <c r="J503" s="219">
        <v>27</v>
      </c>
      <c r="K503" s="219">
        <v>25.1</v>
      </c>
      <c r="L503" s="219">
        <v>27.9</v>
      </c>
      <c r="M503" s="219">
        <v>27.1</v>
      </c>
      <c r="N503" s="219">
        <v>26</v>
      </c>
      <c r="O503" s="219">
        <v>25.7</v>
      </c>
      <c r="P503" s="219">
        <v>30.599999999999998</v>
      </c>
      <c r="Q503" s="219">
        <v>25</v>
      </c>
      <c r="R503" s="225">
        <v>33.5</v>
      </c>
      <c r="S503" s="219">
        <v>27.8</v>
      </c>
      <c r="T503" s="225">
        <v>23</v>
      </c>
      <c r="U503" s="219">
        <v>27.8</v>
      </c>
      <c r="V503" s="219">
        <v>27.201108394056071</v>
      </c>
      <c r="W503" s="219">
        <v>26.9</v>
      </c>
      <c r="X503" s="219">
        <v>23.742999999999999</v>
      </c>
      <c r="Y503" s="216"/>
      <c r="Z503" s="217"/>
      <c r="AA503" s="217"/>
      <c r="AB503" s="217"/>
      <c r="AC503" s="217"/>
      <c r="AD503" s="217"/>
      <c r="AE503" s="217"/>
      <c r="AF503" s="217"/>
      <c r="AG503" s="217"/>
      <c r="AH503" s="217"/>
      <c r="AI503" s="217"/>
      <c r="AJ503" s="217"/>
      <c r="AK503" s="217"/>
      <c r="AL503" s="217"/>
      <c r="AM503" s="217"/>
      <c r="AN503" s="217"/>
      <c r="AO503" s="217"/>
      <c r="AP503" s="217"/>
      <c r="AQ503" s="217"/>
      <c r="AR503" s="217"/>
      <c r="AS503" s="217"/>
      <c r="AT503" s="217"/>
      <c r="AU503" s="217"/>
      <c r="AV503" s="217"/>
      <c r="AW503" s="217"/>
      <c r="AX503" s="217"/>
      <c r="AY503" s="217"/>
      <c r="AZ503" s="217"/>
      <c r="BA503" s="217"/>
      <c r="BB503" s="217"/>
      <c r="BC503" s="217"/>
      <c r="BD503" s="217"/>
      <c r="BE503" s="217"/>
      <c r="BF503" s="217"/>
      <c r="BG503" s="217"/>
      <c r="BH503" s="217"/>
      <c r="BI503" s="217"/>
      <c r="BJ503" s="217"/>
      <c r="BK503" s="217"/>
      <c r="BL503" s="217"/>
      <c r="BM503" s="220"/>
    </row>
    <row r="504" spans="1:65">
      <c r="A504" s="30"/>
      <c r="B504" s="20" t="s">
        <v>274</v>
      </c>
      <c r="C504" s="12"/>
      <c r="D504" s="221">
        <v>29.666666666666668</v>
      </c>
      <c r="E504" s="221">
        <v>29.033333333333331</v>
      </c>
      <c r="F504" s="221">
        <v>28.366666666666671</v>
      </c>
      <c r="G504" s="221">
        <v>27.259850340538474</v>
      </c>
      <c r="H504" s="221">
        <v>28.3</v>
      </c>
      <c r="I504" s="221">
        <v>28.5</v>
      </c>
      <c r="J504" s="221">
        <v>27</v>
      </c>
      <c r="K504" s="221">
        <v>25.433333333333334</v>
      </c>
      <c r="L504" s="221">
        <v>27.983333333333334</v>
      </c>
      <c r="M504" s="221">
        <v>27.733333333333334</v>
      </c>
      <c r="N504" s="221">
        <v>26.683333333333334</v>
      </c>
      <c r="O504" s="221">
        <v>26.133333333333329</v>
      </c>
      <c r="P504" s="221">
        <v>30.833333333333332</v>
      </c>
      <c r="Q504" s="221">
        <v>24.666666666666668</v>
      </c>
      <c r="R504" s="221">
        <v>33.883333333333333</v>
      </c>
      <c r="S504" s="221">
        <v>27.983333333333338</v>
      </c>
      <c r="T504" s="221">
        <v>22.833333333333332</v>
      </c>
      <c r="U504" s="221">
        <v>28.150000000000002</v>
      </c>
      <c r="V504" s="221">
        <v>27.027258234352598</v>
      </c>
      <c r="W504" s="221">
        <v>27.216666666666669</v>
      </c>
      <c r="X504" s="221">
        <v>24.814666666666668</v>
      </c>
      <c r="Y504" s="216"/>
      <c r="Z504" s="217"/>
      <c r="AA504" s="217"/>
      <c r="AB504" s="217"/>
      <c r="AC504" s="217"/>
      <c r="AD504" s="217"/>
      <c r="AE504" s="217"/>
      <c r="AF504" s="217"/>
      <c r="AG504" s="217"/>
      <c r="AH504" s="217"/>
      <c r="AI504" s="217"/>
      <c r="AJ504" s="217"/>
      <c r="AK504" s="217"/>
      <c r="AL504" s="217"/>
      <c r="AM504" s="217"/>
      <c r="AN504" s="217"/>
      <c r="AO504" s="217"/>
      <c r="AP504" s="217"/>
      <c r="AQ504" s="217"/>
      <c r="AR504" s="217"/>
      <c r="AS504" s="217"/>
      <c r="AT504" s="217"/>
      <c r="AU504" s="217"/>
      <c r="AV504" s="217"/>
      <c r="AW504" s="217"/>
      <c r="AX504" s="217"/>
      <c r="AY504" s="217"/>
      <c r="AZ504" s="217"/>
      <c r="BA504" s="217"/>
      <c r="BB504" s="217"/>
      <c r="BC504" s="217"/>
      <c r="BD504" s="217"/>
      <c r="BE504" s="217"/>
      <c r="BF504" s="217"/>
      <c r="BG504" s="217"/>
      <c r="BH504" s="217"/>
      <c r="BI504" s="217"/>
      <c r="BJ504" s="217"/>
      <c r="BK504" s="217"/>
      <c r="BL504" s="217"/>
      <c r="BM504" s="220"/>
    </row>
    <row r="505" spans="1:65">
      <c r="A505" s="30"/>
      <c r="B505" s="3" t="s">
        <v>275</v>
      </c>
      <c r="C505" s="29"/>
      <c r="D505" s="219">
        <v>30</v>
      </c>
      <c r="E505" s="219">
        <v>28.8</v>
      </c>
      <c r="F505" s="219">
        <v>28.35</v>
      </c>
      <c r="G505" s="219">
        <v>27.262065739920061</v>
      </c>
      <c r="H505" s="219">
        <v>28.7</v>
      </c>
      <c r="I505" s="219">
        <v>28.5</v>
      </c>
      <c r="J505" s="219">
        <v>27</v>
      </c>
      <c r="K505" s="219">
        <v>25.3</v>
      </c>
      <c r="L505" s="219">
        <v>27.95</v>
      </c>
      <c r="M505" s="219">
        <v>27.5</v>
      </c>
      <c r="N505" s="219">
        <v>26.75</v>
      </c>
      <c r="O505" s="219">
        <v>26.1</v>
      </c>
      <c r="P505" s="219">
        <v>30.65</v>
      </c>
      <c r="Q505" s="219">
        <v>25</v>
      </c>
      <c r="R505" s="219">
        <v>33.85</v>
      </c>
      <c r="S505" s="219">
        <v>28.05</v>
      </c>
      <c r="T505" s="219">
        <v>23</v>
      </c>
      <c r="U505" s="219">
        <v>28.45</v>
      </c>
      <c r="V505" s="219">
        <v>27.058999000099931</v>
      </c>
      <c r="W505" s="219">
        <v>27.25</v>
      </c>
      <c r="X505" s="219">
        <v>24.689</v>
      </c>
      <c r="Y505" s="216"/>
      <c r="Z505" s="217"/>
      <c r="AA505" s="217"/>
      <c r="AB505" s="217"/>
      <c r="AC505" s="217"/>
      <c r="AD505" s="217"/>
      <c r="AE505" s="217"/>
      <c r="AF505" s="217"/>
      <c r="AG505" s="217"/>
      <c r="AH505" s="217"/>
      <c r="AI505" s="217"/>
      <c r="AJ505" s="217"/>
      <c r="AK505" s="217"/>
      <c r="AL505" s="217"/>
      <c r="AM505" s="217"/>
      <c r="AN505" s="217"/>
      <c r="AO505" s="217"/>
      <c r="AP505" s="217"/>
      <c r="AQ505" s="217"/>
      <c r="AR505" s="217"/>
      <c r="AS505" s="217"/>
      <c r="AT505" s="217"/>
      <c r="AU505" s="217"/>
      <c r="AV505" s="217"/>
      <c r="AW505" s="217"/>
      <c r="AX505" s="217"/>
      <c r="AY505" s="217"/>
      <c r="AZ505" s="217"/>
      <c r="BA505" s="217"/>
      <c r="BB505" s="217"/>
      <c r="BC505" s="217"/>
      <c r="BD505" s="217"/>
      <c r="BE505" s="217"/>
      <c r="BF505" s="217"/>
      <c r="BG505" s="217"/>
      <c r="BH505" s="217"/>
      <c r="BI505" s="217"/>
      <c r="BJ505" s="217"/>
      <c r="BK505" s="217"/>
      <c r="BL505" s="217"/>
      <c r="BM505" s="220"/>
    </row>
    <row r="506" spans="1:65">
      <c r="A506" s="30"/>
      <c r="B506" s="3" t="s">
        <v>276</v>
      </c>
      <c r="C506" s="29"/>
      <c r="D506" s="24">
        <v>0.5163977794943222</v>
      </c>
      <c r="E506" s="24">
        <v>0.67131711334261834</v>
      </c>
      <c r="F506" s="24">
        <v>0.31411250638372745</v>
      </c>
      <c r="G506" s="24">
        <v>0.5100813024409373</v>
      </c>
      <c r="H506" s="24">
        <v>1.517893276880822</v>
      </c>
      <c r="I506" s="24">
        <v>0.54772255750516607</v>
      </c>
      <c r="J506" s="24">
        <v>0.63245553203367588</v>
      </c>
      <c r="K506" s="24">
        <v>0.54283207962192703</v>
      </c>
      <c r="L506" s="24">
        <v>0.22286019533928972</v>
      </c>
      <c r="M506" s="24">
        <v>0.57850381733110989</v>
      </c>
      <c r="N506" s="24">
        <v>0.47923550230201706</v>
      </c>
      <c r="O506" s="24">
        <v>0.39327683210006992</v>
      </c>
      <c r="P506" s="24">
        <v>0.52408650685422842</v>
      </c>
      <c r="Q506" s="24">
        <v>0.5163977794943222</v>
      </c>
      <c r="R506" s="24">
        <v>0.55647701360133894</v>
      </c>
      <c r="S506" s="24">
        <v>0.63377177806105078</v>
      </c>
      <c r="T506" s="24">
        <v>0.40824829046386302</v>
      </c>
      <c r="U506" s="24">
        <v>1.2629330940315093</v>
      </c>
      <c r="V506" s="24">
        <v>0.30433161095097921</v>
      </c>
      <c r="W506" s="24">
        <v>0.73052492542463321</v>
      </c>
      <c r="X506" s="24">
        <v>0.93616658061835689</v>
      </c>
      <c r="Y506" s="146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3" t="s">
        <v>86</v>
      </c>
      <c r="C507" s="29"/>
      <c r="D507" s="13">
        <v>1.7406666724527713E-2</v>
      </c>
      <c r="E507" s="13">
        <v>2.312228863407411E-2</v>
      </c>
      <c r="F507" s="13">
        <v>1.1073296347252435E-2</v>
      </c>
      <c r="G507" s="13">
        <v>1.8711815951622773E-2</v>
      </c>
      <c r="H507" s="13">
        <v>5.3635804836778163E-2</v>
      </c>
      <c r="I507" s="13">
        <v>1.921833535105846E-2</v>
      </c>
      <c r="J507" s="13">
        <v>2.3424278964210218E-2</v>
      </c>
      <c r="K507" s="13">
        <v>2.1343332095226489E-2</v>
      </c>
      <c r="L507" s="13">
        <v>7.964033186633343E-3</v>
      </c>
      <c r="M507" s="13">
        <v>2.0859512644150598E-2</v>
      </c>
      <c r="N507" s="13">
        <v>1.7960106269906947E-2</v>
      </c>
      <c r="O507" s="13">
        <v>1.5048858371176147E-2</v>
      </c>
      <c r="P507" s="13">
        <v>1.69974002222993E-2</v>
      </c>
      <c r="Q507" s="13">
        <v>2.0935045114634683E-2</v>
      </c>
      <c r="R507" s="13">
        <v>1.6423325536684869E-2</v>
      </c>
      <c r="S507" s="13">
        <v>2.2648187423265659E-2</v>
      </c>
      <c r="T507" s="13">
        <v>1.7879487173599842E-2</v>
      </c>
      <c r="U507" s="13">
        <v>4.4864408313730349E-2</v>
      </c>
      <c r="V507" s="13">
        <v>1.1260173278107915E-2</v>
      </c>
      <c r="W507" s="13">
        <v>2.6841087278308629E-2</v>
      </c>
      <c r="X507" s="13">
        <v>3.7726341167254186E-2</v>
      </c>
      <c r="Y507" s="146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3" t="s">
        <v>277</v>
      </c>
      <c r="C508" s="29"/>
      <c r="D508" s="13">
        <v>7.643563466005987E-2</v>
      </c>
      <c r="E508" s="13">
        <v>5.3455548077429249E-2</v>
      </c>
      <c r="F508" s="13">
        <v>2.9265983253607963E-2</v>
      </c>
      <c r="G508" s="13">
        <v>-1.0894124649805104E-2</v>
      </c>
      <c r="H508" s="13">
        <v>2.6847026771225746E-2</v>
      </c>
      <c r="I508" s="13">
        <v>3.4103896218372176E-2</v>
      </c>
      <c r="J508" s="13">
        <v>-2.0322624635226383E-2</v>
      </c>
      <c r="K508" s="13">
        <v>-7.7168101971207048E-2</v>
      </c>
      <c r="L508" s="13">
        <v>1.5356983479910546E-2</v>
      </c>
      <c r="M508" s="13">
        <v>6.2858966709773423E-3</v>
      </c>
      <c r="N508" s="13">
        <v>-3.1812667926541582E-2</v>
      </c>
      <c r="O508" s="13">
        <v>-5.1769058906194543E-2</v>
      </c>
      <c r="P508" s="13">
        <v>0.11876737310174756</v>
      </c>
      <c r="Q508" s="13">
        <v>-0.10498610151860188</v>
      </c>
      <c r="R508" s="13">
        <v>0.22943463217073123</v>
      </c>
      <c r="S508" s="13">
        <v>1.5356983479910546E-2</v>
      </c>
      <c r="T508" s="13">
        <v>-0.17150740478411131</v>
      </c>
      <c r="U508" s="13">
        <v>2.1404374685865868E-2</v>
      </c>
      <c r="V508" s="13">
        <v>-1.9333577394943791E-2</v>
      </c>
      <c r="W508" s="13">
        <v>-1.2461016067484287E-2</v>
      </c>
      <c r="X508" s="13">
        <v>-9.9616018127713479E-2</v>
      </c>
      <c r="Y508" s="146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46" t="s">
        <v>278</v>
      </c>
      <c r="C509" s="47"/>
      <c r="D509" s="45">
        <v>1.7</v>
      </c>
      <c r="E509" s="45">
        <v>1.1399999999999999</v>
      </c>
      <c r="F509" s="45">
        <v>0.56000000000000005</v>
      </c>
      <c r="G509" s="45">
        <v>0.42</v>
      </c>
      <c r="H509" s="45">
        <v>0.5</v>
      </c>
      <c r="I509" s="45">
        <v>0.67</v>
      </c>
      <c r="J509" s="45">
        <v>0.64</v>
      </c>
      <c r="K509" s="45">
        <v>2.02</v>
      </c>
      <c r="L509" s="45">
        <v>0.22</v>
      </c>
      <c r="M509" s="45">
        <v>0</v>
      </c>
      <c r="N509" s="45">
        <v>0.92</v>
      </c>
      <c r="O509" s="45">
        <v>1.41</v>
      </c>
      <c r="P509" s="45">
        <v>2.73</v>
      </c>
      <c r="Q509" s="45">
        <v>2.7</v>
      </c>
      <c r="R509" s="45">
        <v>5.41</v>
      </c>
      <c r="S509" s="45">
        <v>0.22</v>
      </c>
      <c r="T509" s="45">
        <v>4.3099999999999996</v>
      </c>
      <c r="U509" s="45">
        <v>0.37</v>
      </c>
      <c r="V509" s="45">
        <v>0.62</v>
      </c>
      <c r="W509" s="45">
        <v>0.45</v>
      </c>
      <c r="X509" s="45">
        <v>2.57</v>
      </c>
      <c r="Y509" s="146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B510" s="31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BM510" s="55"/>
    </row>
    <row r="511" spans="1:65" ht="15">
      <c r="B511" s="8" t="s">
        <v>603</v>
      </c>
      <c r="BM511" s="28" t="s">
        <v>66</v>
      </c>
    </row>
    <row r="512" spans="1:65" ht="15">
      <c r="A512" s="25" t="s">
        <v>23</v>
      </c>
      <c r="B512" s="18" t="s">
        <v>110</v>
      </c>
      <c r="C512" s="15" t="s">
        <v>111</v>
      </c>
      <c r="D512" s="16" t="s">
        <v>237</v>
      </c>
      <c r="E512" s="17" t="s">
        <v>237</v>
      </c>
      <c r="F512" s="17" t="s">
        <v>237</v>
      </c>
      <c r="G512" s="17" t="s">
        <v>237</v>
      </c>
      <c r="H512" s="17" t="s">
        <v>237</v>
      </c>
      <c r="I512" s="17" t="s">
        <v>237</v>
      </c>
      <c r="J512" s="17" t="s">
        <v>237</v>
      </c>
      <c r="K512" s="17" t="s">
        <v>237</v>
      </c>
      <c r="L512" s="146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</v>
      </c>
    </row>
    <row r="513" spans="1:65">
      <c r="A513" s="30"/>
      <c r="B513" s="19" t="s">
        <v>238</v>
      </c>
      <c r="C513" s="9" t="s">
        <v>238</v>
      </c>
      <c r="D513" s="144" t="s">
        <v>240</v>
      </c>
      <c r="E513" s="145" t="s">
        <v>242</v>
      </c>
      <c r="F513" s="145" t="s">
        <v>244</v>
      </c>
      <c r="G513" s="145" t="s">
        <v>245</v>
      </c>
      <c r="H513" s="145" t="s">
        <v>246</v>
      </c>
      <c r="I513" s="145" t="s">
        <v>254</v>
      </c>
      <c r="J513" s="145" t="s">
        <v>255</v>
      </c>
      <c r="K513" s="145" t="s">
        <v>261</v>
      </c>
      <c r="L513" s="146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 t="s">
        <v>3</v>
      </c>
    </row>
    <row r="514" spans="1:65">
      <c r="A514" s="30"/>
      <c r="B514" s="19"/>
      <c r="C514" s="9"/>
      <c r="D514" s="10" t="s">
        <v>306</v>
      </c>
      <c r="E514" s="11" t="s">
        <v>306</v>
      </c>
      <c r="F514" s="11" t="s">
        <v>304</v>
      </c>
      <c r="G514" s="11" t="s">
        <v>304</v>
      </c>
      <c r="H514" s="11" t="s">
        <v>304</v>
      </c>
      <c r="I514" s="11" t="s">
        <v>306</v>
      </c>
      <c r="J514" s="11" t="s">
        <v>306</v>
      </c>
      <c r="K514" s="11" t="s">
        <v>304</v>
      </c>
      <c r="L514" s="146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2</v>
      </c>
    </row>
    <row r="515" spans="1:65">
      <c r="A515" s="30"/>
      <c r="B515" s="19"/>
      <c r="C515" s="9"/>
      <c r="D515" s="26" t="s">
        <v>338</v>
      </c>
      <c r="E515" s="26" t="s">
        <v>340</v>
      </c>
      <c r="F515" s="26" t="s">
        <v>117</v>
      </c>
      <c r="G515" s="26" t="s">
        <v>338</v>
      </c>
      <c r="H515" s="26" t="s">
        <v>339</v>
      </c>
      <c r="I515" s="26" t="s">
        <v>338</v>
      </c>
      <c r="J515" s="26" t="s">
        <v>339</v>
      </c>
      <c r="K515" s="26" t="s">
        <v>341</v>
      </c>
      <c r="L515" s="146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3</v>
      </c>
    </row>
    <row r="516" spans="1:65">
      <c r="A516" s="30"/>
      <c r="B516" s="18">
        <v>1</v>
      </c>
      <c r="C516" s="14">
        <v>1</v>
      </c>
      <c r="D516" s="22">
        <v>0.11</v>
      </c>
      <c r="E516" s="141">
        <v>0.14000000000000001</v>
      </c>
      <c r="F516" s="22">
        <v>0.12</v>
      </c>
      <c r="G516" s="22">
        <v>0.12</v>
      </c>
      <c r="H516" s="22">
        <v>0.1</v>
      </c>
      <c r="I516" s="22">
        <v>0.11</v>
      </c>
      <c r="J516" s="141">
        <v>0.1</v>
      </c>
      <c r="K516" s="22">
        <v>0.103244378383515</v>
      </c>
      <c r="L516" s="146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1</v>
      </c>
    </row>
    <row r="517" spans="1:65">
      <c r="A517" s="30"/>
      <c r="B517" s="19">
        <v>1</v>
      </c>
      <c r="C517" s="9">
        <v>2</v>
      </c>
      <c r="D517" s="11">
        <v>0.11</v>
      </c>
      <c r="E517" s="142">
        <v>0.14000000000000001</v>
      </c>
      <c r="F517" s="11">
        <v>0.11899999999999999</v>
      </c>
      <c r="G517" s="11">
        <v>0.12</v>
      </c>
      <c r="H517" s="11">
        <v>0.1</v>
      </c>
      <c r="I517" s="11">
        <v>0.11</v>
      </c>
      <c r="J517" s="142">
        <v>0.1</v>
      </c>
      <c r="K517" s="11">
        <v>0.10206025419045868</v>
      </c>
      <c r="L517" s="146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24</v>
      </c>
    </row>
    <row r="518" spans="1:65">
      <c r="A518" s="30"/>
      <c r="B518" s="19">
        <v>1</v>
      </c>
      <c r="C518" s="9">
        <v>3</v>
      </c>
      <c r="D518" s="11">
        <v>0.1</v>
      </c>
      <c r="E518" s="142">
        <v>0.14000000000000001</v>
      </c>
      <c r="F518" s="11">
        <v>0.114</v>
      </c>
      <c r="G518" s="11">
        <v>0.12</v>
      </c>
      <c r="H518" s="11">
        <v>0.1</v>
      </c>
      <c r="I518" s="11">
        <v>0.11</v>
      </c>
      <c r="J518" s="142">
        <v>0.1</v>
      </c>
      <c r="K518" s="11">
        <v>0.10034804503236923</v>
      </c>
      <c r="L518" s="146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16</v>
      </c>
    </row>
    <row r="519" spans="1:65">
      <c r="A519" s="30"/>
      <c r="B519" s="19">
        <v>1</v>
      </c>
      <c r="C519" s="9">
        <v>4</v>
      </c>
      <c r="D519" s="11">
        <v>0.12</v>
      </c>
      <c r="E519" s="142">
        <v>0.14000000000000001</v>
      </c>
      <c r="F519" s="11">
        <v>0.12200000000000001</v>
      </c>
      <c r="G519" s="11">
        <v>0.12</v>
      </c>
      <c r="H519" s="11">
        <v>0.11</v>
      </c>
      <c r="I519" s="11">
        <v>0.11</v>
      </c>
      <c r="J519" s="142">
        <v>0.1</v>
      </c>
      <c r="K519" s="11">
        <v>0.10274313229097391</v>
      </c>
      <c r="L519" s="146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0.11072954154680598</v>
      </c>
    </row>
    <row r="520" spans="1:65">
      <c r="A520" s="30"/>
      <c r="B520" s="19">
        <v>1</v>
      </c>
      <c r="C520" s="9">
        <v>5</v>
      </c>
      <c r="D520" s="11">
        <v>0.11</v>
      </c>
      <c r="E520" s="142">
        <v>0.14000000000000001</v>
      </c>
      <c r="F520" s="11">
        <v>0.115</v>
      </c>
      <c r="G520" s="11">
        <v>0.12</v>
      </c>
      <c r="H520" s="11">
        <v>0.11</v>
      </c>
      <c r="I520" s="11">
        <v>0.11</v>
      </c>
      <c r="J520" s="142">
        <v>0.1</v>
      </c>
      <c r="K520" s="11">
        <v>0.10229880399823681</v>
      </c>
      <c r="L520" s="146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102</v>
      </c>
    </row>
    <row r="521" spans="1:65">
      <c r="A521" s="30"/>
      <c r="B521" s="19">
        <v>1</v>
      </c>
      <c r="C521" s="9">
        <v>6</v>
      </c>
      <c r="D521" s="11">
        <v>0.11</v>
      </c>
      <c r="E521" s="142">
        <v>0.14000000000000001</v>
      </c>
      <c r="F521" s="11">
        <v>0.109</v>
      </c>
      <c r="G521" s="11">
        <v>0.13</v>
      </c>
      <c r="H521" s="11">
        <v>0.1</v>
      </c>
      <c r="I521" s="11">
        <v>0.11</v>
      </c>
      <c r="J521" s="142">
        <v>0.1</v>
      </c>
      <c r="K521" s="11">
        <v>0.106568881789462</v>
      </c>
      <c r="L521" s="146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A522" s="30"/>
      <c r="B522" s="20" t="s">
        <v>274</v>
      </c>
      <c r="C522" s="12"/>
      <c r="D522" s="23">
        <v>0.11</v>
      </c>
      <c r="E522" s="23">
        <v>0.14000000000000001</v>
      </c>
      <c r="F522" s="23">
        <v>0.11649999999999999</v>
      </c>
      <c r="G522" s="23">
        <v>0.12166666666666666</v>
      </c>
      <c r="H522" s="23">
        <v>0.10333333333333333</v>
      </c>
      <c r="I522" s="23">
        <v>0.11</v>
      </c>
      <c r="J522" s="23">
        <v>9.9999999999999992E-2</v>
      </c>
      <c r="K522" s="23">
        <v>0.10287724928083593</v>
      </c>
      <c r="L522" s="146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30"/>
      <c r="B523" s="3" t="s">
        <v>275</v>
      </c>
      <c r="C523" s="29"/>
      <c r="D523" s="11">
        <v>0.11</v>
      </c>
      <c r="E523" s="11">
        <v>0.14000000000000001</v>
      </c>
      <c r="F523" s="11">
        <v>0.11699999999999999</v>
      </c>
      <c r="G523" s="11">
        <v>0.12</v>
      </c>
      <c r="H523" s="11">
        <v>0.1</v>
      </c>
      <c r="I523" s="11">
        <v>0.11</v>
      </c>
      <c r="J523" s="11">
        <v>0.1</v>
      </c>
      <c r="K523" s="11">
        <v>0.10252096814460536</v>
      </c>
      <c r="L523" s="146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30"/>
      <c r="B524" s="3" t="s">
        <v>276</v>
      </c>
      <c r="C524" s="29"/>
      <c r="D524" s="24">
        <v>6.3245553203367553E-3</v>
      </c>
      <c r="E524" s="24">
        <v>0</v>
      </c>
      <c r="F524" s="24">
        <v>4.7644516998286389E-3</v>
      </c>
      <c r="G524" s="24">
        <v>4.0824829046386332E-3</v>
      </c>
      <c r="H524" s="24">
        <v>5.1639777949432199E-3</v>
      </c>
      <c r="I524" s="24">
        <v>0</v>
      </c>
      <c r="J524" s="24">
        <v>1.5202354861220293E-17</v>
      </c>
      <c r="K524" s="24">
        <v>2.0581484774851457E-3</v>
      </c>
      <c r="L524" s="198"/>
      <c r="M524" s="199"/>
      <c r="N524" s="199"/>
      <c r="O524" s="199"/>
      <c r="P524" s="199"/>
      <c r="Q524" s="199"/>
      <c r="R524" s="199"/>
      <c r="S524" s="199"/>
      <c r="T524" s="199"/>
      <c r="U524" s="199"/>
      <c r="V524" s="199"/>
      <c r="W524" s="199"/>
      <c r="X524" s="199"/>
      <c r="Y524" s="199"/>
      <c r="Z524" s="199"/>
      <c r="AA524" s="199"/>
      <c r="AB524" s="199"/>
      <c r="AC524" s="199"/>
      <c r="AD524" s="199"/>
      <c r="AE524" s="199"/>
      <c r="AF524" s="199"/>
      <c r="AG524" s="199"/>
      <c r="AH524" s="199"/>
      <c r="AI524" s="199"/>
      <c r="AJ524" s="199"/>
      <c r="AK524" s="199"/>
      <c r="AL524" s="199"/>
      <c r="AM524" s="199"/>
      <c r="AN524" s="199"/>
      <c r="AO524" s="199"/>
      <c r="AP524" s="199"/>
      <c r="AQ524" s="199"/>
      <c r="AR524" s="199"/>
      <c r="AS524" s="199"/>
      <c r="AT524" s="199"/>
      <c r="AU524" s="199"/>
      <c r="AV524" s="199"/>
      <c r="AW524" s="199"/>
      <c r="AX524" s="199"/>
      <c r="AY524" s="199"/>
      <c r="AZ524" s="199"/>
      <c r="BA524" s="199"/>
      <c r="BB524" s="199"/>
      <c r="BC524" s="199"/>
      <c r="BD524" s="199"/>
      <c r="BE524" s="199"/>
      <c r="BF524" s="199"/>
      <c r="BG524" s="199"/>
      <c r="BH524" s="199"/>
      <c r="BI524" s="199"/>
      <c r="BJ524" s="199"/>
      <c r="BK524" s="199"/>
      <c r="BL524" s="199"/>
      <c r="BM524" s="56"/>
    </row>
    <row r="525" spans="1:65">
      <c r="A525" s="30"/>
      <c r="B525" s="3" t="s">
        <v>86</v>
      </c>
      <c r="C525" s="29"/>
      <c r="D525" s="13">
        <v>5.7495957457606869E-2</v>
      </c>
      <c r="E525" s="13">
        <v>0</v>
      </c>
      <c r="F525" s="13">
        <v>4.0896581114408921E-2</v>
      </c>
      <c r="G525" s="13">
        <v>3.3554654010728498E-2</v>
      </c>
      <c r="H525" s="13">
        <v>4.9973978660740839E-2</v>
      </c>
      <c r="I525" s="13">
        <v>0</v>
      </c>
      <c r="J525" s="13">
        <v>1.5202354861220294E-16</v>
      </c>
      <c r="K525" s="13">
        <v>2.0005866135347182E-2</v>
      </c>
      <c r="L525" s="146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3" t="s">
        <v>277</v>
      </c>
      <c r="C526" s="29"/>
      <c r="D526" s="13">
        <v>-6.5884996597551648E-3</v>
      </c>
      <c r="E526" s="13">
        <v>0.26434190952394809</v>
      </c>
      <c r="F526" s="13">
        <v>5.2113088996713852E-2</v>
      </c>
      <c r="G526" s="13">
        <v>9.8773326133906991E-2</v>
      </c>
      <c r="H526" s="13">
        <v>-6.6795257256133667E-2</v>
      </c>
      <c r="I526" s="13">
        <v>-6.5884996597551648E-3</v>
      </c>
      <c r="J526" s="13">
        <v>-9.6898636054322917E-2</v>
      </c>
      <c r="K526" s="13">
        <v>-7.0914158554976403E-2</v>
      </c>
      <c r="L526" s="146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46" t="s">
        <v>278</v>
      </c>
      <c r="C527" s="47"/>
      <c r="D527" s="45">
        <v>0</v>
      </c>
      <c r="E527" s="45">
        <v>3.03</v>
      </c>
      <c r="F527" s="45">
        <v>0.66</v>
      </c>
      <c r="G527" s="45">
        <v>1.18</v>
      </c>
      <c r="H527" s="45">
        <v>0.67</v>
      </c>
      <c r="I527" s="45">
        <v>0</v>
      </c>
      <c r="J527" s="45" t="s">
        <v>279</v>
      </c>
      <c r="K527" s="45">
        <v>0.72</v>
      </c>
      <c r="L527" s="146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B528" s="31" t="s">
        <v>345</v>
      </c>
      <c r="C528" s="20"/>
      <c r="D528" s="20"/>
      <c r="E528" s="20"/>
      <c r="F528" s="20"/>
      <c r="G528" s="20"/>
      <c r="H528" s="20"/>
      <c r="I528" s="20"/>
      <c r="J528" s="20"/>
      <c r="K528" s="20"/>
      <c r="BM528" s="55"/>
    </row>
    <row r="529" spans="1:65">
      <c r="BM529" s="55"/>
    </row>
    <row r="530" spans="1:65" ht="15">
      <c r="B530" s="8" t="s">
        <v>604</v>
      </c>
      <c r="BM530" s="28" t="s">
        <v>66</v>
      </c>
    </row>
    <row r="531" spans="1:65" ht="15">
      <c r="A531" s="25" t="s">
        <v>55</v>
      </c>
      <c r="B531" s="18" t="s">
        <v>110</v>
      </c>
      <c r="C531" s="15" t="s">
        <v>111</v>
      </c>
      <c r="D531" s="16" t="s">
        <v>237</v>
      </c>
      <c r="E531" s="17" t="s">
        <v>237</v>
      </c>
      <c r="F531" s="17" t="s">
        <v>237</v>
      </c>
      <c r="G531" s="17" t="s">
        <v>237</v>
      </c>
      <c r="H531" s="17" t="s">
        <v>237</v>
      </c>
      <c r="I531" s="17" t="s">
        <v>237</v>
      </c>
      <c r="J531" s="17" t="s">
        <v>237</v>
      </c>
      <c r="K531" s="17" t="s">
        <v>237</v>
      </c>
      <c r="L531" s="17" t="s">
        <v>237</v>
      </c>
      <c r="M531" s="17" t="s">
        <v>237</v>
      </c>
      <c r="N531" s="17" t="s">
        <v>237</v>
      </c>
      <c r="O531" s="17" t="s">
        <v>237</v>
      </c>
      <c r="P531" s="17" t="s">
        <v>237</v>
      </c>
      <c r="Q531" s="17" t="s">
        <v>237</v>
      </c>
      <c r="R531" s="17" t="s">
        <v>237</v>
      </c>
      <c r="S531" s="17" t="s">
        <v>237</v>
      </c>
      <c r="T531" s="17" t="s">
        <v>237</v>
      </c>
      <c r="U531" s="17" t="s">
        <v>237</v>
      </c>
      <c r="V531" s="17" t="s">
        <v>237</v>
      </c>
      <c r="W531" s="17" t="s">
        <v>237</v>
      </c>
      <c r="X531" s="17" t="s">
        <v>237</v>
      </c>
      <c r="Y531" s="17" t="s">
        <v>237</v>
      </c>
      <c r="Z531" s="17" t="s">
        <v>237</v>
      </c>
      <c r="AA531" s="17" t="s">
        <v>237</v>
      </c>
      <c r="AB531" s="146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>
        <v>1</v>
      </c>
    </row>
    <row r="532" spans="1:65">
      <c r="A532" s="30"/>
      <c r="B532" s="19" t="s">
        <v>238</v>
      </c>
      <c r="C532" s="9" t="s">
        <v>238</v>
      </c>
      <c r="D532" s="144" t="s">
        <v>240</v>
      </c>
      <c r="E532" s="145" t="s">
        <v>241</v>
      </c>
      <c r="F532" s="145" t="s">
        <v>242</v>
      </c>
      <c r="G532" s="145" t="s">
        <v>243</v>
      </c>
      <c r="H532" s="145" t="s">
        <v>244</v>
      </c>
      <c r="I532" s="145" t="s">
        <v>245</v>
      </c>
      <c r="J532" s="145" t="s">
        <v>246</v>
      </c>
      <c r="K532" s="145" t="s">
        <v>247</v>
      </c>
      <c r="L532" s="145" t="s">
        <v>248</v>
      </c>
      <c r="M532" s="145" t="s">
        <v>249</v>
      </c>
      <c r="N532" s="145" t="s">
        <v>250</v>
      </c>
      <c r="O532" s="145" t="s">
        <v>251</v>
      </c>
      <c r="P532" s="145" t="s">
        <v>252</v>
      </c>
      <c r="Q532" s="145" t="s">
        <v>253</v>
      </c>
      <c r="R532" s="145" t="s">
        <v>254</v>
      </c>
      <c r="S532" s="145" t="s">
        <v>255</v>
      </c>
      <c r="T532" s="145" t="s">
        <v>256</v>
      </c>
      <c r="U532" s="145" t="s">
        <v>258</v>
      </c>
      <c r="V532" s="145" t="s">
        <v>259</v>
      </c>
      <c r="W532" s="145" t="s">
        <v>260</v>
      </c>
      <c r="X532" s="145" t="s">
        <v>261</v>
      </c>
      <c r="Y532" s="145" t="s">
        <v>262</v>
      </c>
      <c r="Z532" s="145" t="s">
        <v>267</v>
      </c>
      <c r="AA532" s="145" t="s">
        <v>268</v>
      </c>
      <c r="AB532" s="146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 t="s">
        <v>1</v>
      </c>
    </row>
    <row r="533" spans="1:65">
      <c r="A533" s="30"/>
      <c r="B533" s="19"/>
      <c r="C533" s="9"/>
      <c r="D533" s="10" t="s">
        <v>306</v>
      </c>
      <c r="E533" s="11" t="s">
        <v>304</v>
      </c>
      <c r="F533" s="11" t="s">
        <v>306</v>
      </c>
      <c r="G533" s="11" t="s">
        <v>306</v>
      </c>
      <c r="H533" s="11" t="s">
        <v>304</v>
      </c>
      <c r="I533" s="11" t="s">
        <v>337</v>
      </c>
      <c r="J533" s="11" t="s">
        <v>306</v>
      </c>
      <c r="K533" s="11" t="s">
        <v>304</v>
      </c>
      <c r="L533" s="11" t="s">
        <v>304</v>
      </c>
      <c r="M533" s="11" t="s">
        <v>304</v>
      </c>
      <c r="N533" s="11" t="s">
        <v>304</v>
      </c>
      <c r="O533" s="11" t="s">
        <v>304</v>
      </c>
      <c r="P533" s="11" t="s">
        <v>304</v>
      </c>
      <c r="Q533" s="11" t="s">
        <v>304</v>
      </c>
      <c r="R533" s="11" t="s">
        <v>306</v>
      </c>
      <c r="S533" s="11" t="s">
        <v>306</v>
      </c>
      <c r="T533" s="11" t="s">
        <v>337</v>
      </c>
      <c r="U533" s="11" t="s">
        <v>304</v>
      </c>
      <c r="V533" s="11" t="s">
        <v>337</v>
      </c>
      <c r="W533" s="11" t="s">
        <v>306</v>
      </c>
      <c r="X533" s="11" t="s">
        <v>304</v>
      </c>
      <c r="Y533" s="11" t="s">
        <v>337</v>
      </c>
      <c r="Z533" s="11" t="s">
        <v>306</v>
      </c>
      <c r="AA533" s="11" t="s">
        <v>337</v>
      </c>
      <c r="AB533" s="146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2</v>
      </c>
    </row>
    <row r="534" spans="1:65">
      <c r="A534" s="30"/>
      <c r="B534" s="19"/>
      <c r="C534" s="9"/>
      <c r="D534" s="26" t="s">
        <v>338</v>
      </c>
      <c r="E534" s="26" t="s">
        <v>339</v>
      </c>
      <c r="F534" s="26" t="s">
        <v>340</v>
      </c>
      <c r="G534" s="26" t="s">
        <v>340</v>
      </c>
      <c r="H534" s="26" t="s">
        <v>117</v>
      </c>
      <c r="I534" s="26" t="s">
        <v>338</v>
      </c>
      <c r="J534" s="26" t="s">
        <v>339</v>
      </c>
      <c r="K534" s="26" t="s">
        <v>339</v>
      </c>
      <c r="L534" s="26" t="s">
        <v>340</v>
      </c>
      <c r="M534" s="26" t="s">
        <v>339</v>
      </c>
      <c r="N534" s="26" t="s">
        <v>339</v>
      </c>
      <c r="O534" s="26" t="s">
        <v>307</v>
      </c>
      <c r="P534" s="26" t="s">
        <v>339</v>
      </c>
      <c r="Q534" s="26" t="s">
        <v>341</v>
      </c>
      <c r="R534" s="26" t="s">
        <v>338</v>
      </c>
      <c r="S534" s="26" t="s">
        <v>339</v>
      </c>
      <c r="T534" s="26" t="s">
        <v>338</v>
      </c>
      <c r="U534" s="26" t="s">
        <v>339</v>
      </c>
      <c r="V534" s="26" t="s">
        <v>339</v>
      </c>
      <c r="W534" s="26" t="s">
        <v>338</v>
      </c>
      <c r="X534" s="26" t="s">
        <v>341</v>
      </c>
      <c r="Y534" s="26" t="s">
        <v>339</v>
      </c>
      <c r="Z534" s="26" t="s">
        <v>339</v>
      </c>
      <c r="AA534" s="26" t="s">
        <v>341</v>
      </c>
      <c r="AB534" s="146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3</v>
      </c>
    </row>
    <row r="535" spans="1:65">
      <c r="A535" s="30"/>
      <c r="B535" s="18">
        <v>1</v>
      </c>
      <c r="C535" s="14">
        <v>1</v>
      </c>
      <c r="D535" s="22">
        <v>1.3</v>
      </c>
      <c r="E535" s="22">
        <v>1.29</v>
      </c>
      <c r="F535" s="22">
        <v>1.3299999999999998</v>
      </c>
      <c r="G535" s="22">
        <v>1.2281789853064109</v>
      </c>
      <c r="H535" s="22">
        <v>1.35</v>
      </c>
      <c r="I535" s="22">
        <v>1.3169999999999999</v>
      </c>
      <c r="J535" s="22">
        <v>1.21</v>
      </c>
      <c r="K535" s="22">
        <v>1.21</v>
      </c>
      <c r="L535" s="22">
        <v>1.28</v>
      </c>
      <c r="M535" s="22">
        <v>1.3</v>
      </c>
      <c r="N535" s="22">
        <v>1.21</v>
      </c>
      <c r="O535" s="22">
        <v>1.26</v>
      </c>
      <c r="P535" s="22">
        <v>1.35</v>
      </c>
      <c r="Q535" s="141">
        <v>1.55</v>
      </c>
      <c r="R535" s="22">
        <v>1.29</v>
      </c>
      <c r="S535" s="22">
        <v>1.34</v>
      </c>
      <c r="T535" s="22">
        <v>1.2840239999999998</v>
      </c>
      <c r="U535" s="22">
        <v>1.25</v>
      </c>
      <c r="V535" s="141">
        <v>1.1339999999999999</v>
      </c>
      <c r="W535" s="22">
        <v>1.3</v>
      </c>
      <c r="X535" s="22">
        <v>1.3276036035868843</v>
      </c>
      <c r="Y535" s="22">
        <v>1.2855999999999999</v>
      </c>
      <c r="Z535" s="22">
        <v>1.29</v>
      </c>
      <c r="AA535" s="22">
        <v>1.2982834999999999</v>
      </c>
      <c r="AB535" s="146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1</v>
      </c>
    </row>
    <row r="536" spans="1:65">
      <c r="A536" s="30"/>
      <c r="B536" s="19">
        <v>1</v>
      </c>
      <c r="C536" s="9">
        <v>2</v>
      </c>
      <c r="D536" s="11">
        <v>1.31</v>
      </c>
      <c r="E536" s="11">
        <v>1.29</v>
      </c>
      <c r="F536" s="11">
        <v>1.32</v>
      </c>
      <c r="G536" s="11">
        <v>1.254110556450603</v>
      </c>
      <c r="H536" s="11">
        <v>1.31</v>
      </c>
      <c r="I536" s="11">
        <v>1.3320000000000001</v>
      </c>
      <c r="J536" s="11">
        <v>1.23</v>
      </c>
      <c r="K536" s="11">
        <v>1.22</v>
      </c>
      <c r="L536" s="11">
        <v>1.28</v>
      </c>
      <c r="M536" s="11">
        <v>1.3</v>
      </c>
      <c r="N536" s="11">
        <v>1.22</v>
      </c>
      <c r="O536" s="11">
        <v>1.28</v>
      </c>
      <c r="P536" s="11">
        <v>1.28</v>
      </c>
      <c r="Q536" s="142">
        <v>1.5700000000000003</v>
      </c>
      <c r="R536" s="11">
        <v>1.26</v>
      </c>
      <c r="S536" s="11">
        <v>1.34</v>
      </c>
      <c r="T536" s="11">
        <v>1.284222</v>
      </c>
      <c r="U536" s="11">
        <v>1.27</v>
      </c>
      <c r="V536" s="142">
        <v>1.1160000000000001</v>
      </c>
      <c r="W536" s="11">
        <v>1.31</v>
      </c>
      <c r="X536" s="11">
        <v>1.3462812582145103</v>
      </c>
      <c r="Y536" s="11">
        <v>1.282243</v>
      </c>
      <c r="Z536" s="11">
        <v>1.33</v>
      </c>
      <c r="AA536" s="11">
        <v>1.2916802999999999</v>
      </c>
      <c r="AB536" s="146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 t="e">
        <v>#N/A</v>
      </c>
    </row>
    <row r="537" spans="1:65">
      <c r="A537" s="30"/>
      <c r="B537" s="19">
        <v>1</v>
      </c>
      <c r="C537" s="9">
        <v>3</v>
      </c>
      <c r="D537" s="11">
        <v>1.29</v>
      </c>
      <c r="E537" s="11">
        <v>1.29</v>
      </c>
      <c r="F537" s="11">
        <v>1.31</v>
      </c>
      <c r="G537" s="11">
        <v>1.2886442795344559</v>
      </c>
      <c r="H537" s="11">
        <v>1.31</v>
      </c>
      <c r="I537" s="11">
        <v>1.3340000000000001</v>
      </c>
      <c r="J537" s="11">
        <v>1.19</v>
      </c>
      <c r="K537" s="11">
        <v>1.21</v>
      </c>
      <c r="L537" s="11">
        <v>1.31</v>
      </c>
      <c r="M537" s="11">
        <v>1.25</v>
      </c>
      <c r="N537" s="11">
        <v>1.23</v>
      </c>
      <c r="O537" s="11">
        <v>1.26</v>
      </c>
      <c r="P537" s="11">
        <v>1.36</v>
      </c>
      <c r="Q537" s="142">
        <v>1.54</v>
      </c>
      <c r="R537" s="11">
        <v>1.26</v>
      </c>
      <c r="S537" s="11">
        <v>1.34</v>
      </c>
      <c r="T537" s="11">
        <v>1.2931360000000001</v>
      </c>
      <c r="U537" s="11">
        <v>1.22</v>
      </c>
      <c r="V537" s="142">
        <v>1.1339999999999999</v>
      </c>
      <c r="W537" s="11">
        <v>1.31</v>
      </c>
      <c r="X537" s="11">
        <v>1.3199168620091517</v>
      </c>
      <c r="Y537" s="11">
        <v>1.290171</v>
      </c>
      <c r="Z537" s="11">
        <v>1.3</v>
      </c>
      <c r="AA537" s="11">
        <v>1.2902066999999999</v>
      </c>
      <c r="AB537" s="146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16</v>
      </c>
    </row>
    <row r="538" spans="1:65">
      <c r="A538" s="30"/>
      <c r="B538" s="19">
        <v>1</v>
      </c>
      <c r="C538" s="9">
        <v>4</v>
      </c>
      <c r="D538" s="11">
        <v>1.28</v>
      </c>
      <c r="E538" s="11">
        <v>1.31</v>
      </c>
      <c r="F538" s="11">
        <v>1.3</v>
      </c>
      <c r="G538" s="11">
        <v>1.2624556984439625</v>
      </c>
      <c r="H538" s="11">
        <v>1.32</v>
      </c>
      <c r="I538" s="11">
        <v>1.3180000000000001</v>
      </c>
      <c r="J538" s="11">
        <v>1.27</v>
      </c>
      <c r="K538" s="11">
        <v>1.27</v>
      </c>
      <c r="L538" s="11">
        <v>1.3</v>
      </c>
      <c r="M538" s="11">
        <v>1.26</v>
      </c>
      <c r="N538" s="11">
        <v>1.24</v>
      </c>
      <c r="O538" s="11">
        <v>1.27</v>
      </c>
      <c r="P538" s="11">
        <v>1.36</v>
      </c>
      <c r="Q538" s="142">
        <v>1.58</v>
      </c>
      <c r="R538" s="11">
        <v>1.27</v>
      </c>
      <c r="S538" s="11">
        <v>1.35</v>
      </c>
      <c r="T538" s="11">
        <v>1.2959999999999998</v>
      </c>
      <c r="U538" s="11">
        <v>1.26</v>
      </c>
      <c r="V538" s="142">
        <v>1.1339999999999999</v>
      </c>
      <c r="W538" s="11">
        <v>1.32</v>
      </c>
      <c r="X538" s="11">
        <v>1.3192965234996978</v>
      </c>
      <c r="Y538" s="11">
        <v>1.2753669999999999</v>
      </c>
      <c r="Z538" s="11">
        <v>1.33</v>
      </c>
      <c r="AA538" s="11">
        <v>1.2744481000000001</v>
      </c>
      <c r="AB538" s="146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1.2894814667320595</v>
      </c>
    </row>
    <row r="539" spans="1:65">
      <c r="A539" s="30"/>
      <c r="B539" s="19">
        <v>1</v>
      </c>
      <c r="C539" s="9">
        <v>5</v>
      </c>
      <c r="D539" s="11">
        <v>1.33</v>
      </c>
      <c r="E539" s="11">
        <v>1.35</v>
      </c>
      <c r="F539" s="11">
        <v>1.3299999999999998</v>
      </c>
      <c r="G539" s="11">
        <v>1.2480144440538299</v>
      </c>
      <c r="H539" s="11">
        <v>1.29</v>
      </c>
      <c r="I539" s="11">
        <v>1.3120000000000001</v>
      </c>
      <c r="J539" s="11">
        <v>1.24</v>
      </c>
      <c r="K539" s="11">
        <v>1.23</v>
      </c>
      <c r="L539" s="11">
        <v>1.31</v>
      </c>
      <c r="M539" s="11">
        <v>1.26</v>
      </c>
      <c r="N539" s="11">
        <v>1.21</v>
      </c>
      <c r="O539" s="11">
        <v>1.25</v>
      </c>
      <c r="P539" s="11">
        <v>1.35</v>
      </c>
      <c r="Q539" s="142">
        <v>1.6</v>
      </c>
      <c r="R539" s="11">
        <v>1.27</v>
      </c>
      <c r="S539" s="11">
        <v>1.36</v>
      </c>
      <c r="T539" s="11">
        <v>1.2970920000000001</v>
      </c>
      <c r="U539" s="11">
        <v>1.21</v>
      </c>
      <c r="V539" s="142">
        <v>1.1040000000000001</v>
      </c>
      <c r="W539" s="11">
        <v>1.31</v>
      </c>
      <c r="X539" s="11">
        <v>1.3262320921755884</v>
      </c>
      <c r="Y539" s="11">
        <v>1.2971079999999999</v>
      </c>
      <c r="Z539" s="11">
        <v>1.31</v>
      </c>
      <c r="AA539" s="11">
        <v>1.2866347</v>
      </c>
      <c r="AB539" s="146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103</v>
      </c>
    </row>
    <row r="540" spans="1:65">
      <c r="A540" s="30"/>
      <c r="B540" s="19">
        <v>1</v>
      </c>
      <c r="C540" s="9">
        <v>6</v>
      </c>
      <c r="D540" s="11">
        <v>1.31</v>
      </c>
      <c r="E540" s="11">
        <v>1.34</v>
      </c>
      <c r="F540" s="11">
        <v>1.34</v>
      </c>
      <c r="G540" s="11">
        <v>1.3028190865666605</v>
      </c>
      <c r="H540" s="148">
        <v>1.22</v>
      </c>
      <c r="I540" s="11">
        <v>1.3440000000000001</v>
      </c>
      <c r="J540" s="11">
        <v>1.32</v>
      </c>
      <c r="K540" s="11">
        <v>1.22</v>
      </c>
      <c r="L540" s="11">
        <v>1.32</v>
      </c>
      <c r="M540" s="11">
        <v>1.25</v>
      </c>
      <c r="N540" s="11">
        <v>1.2</v>
      </c>
      <c r="O540" s="11">
        <v>1.25</v>
      </c>
      <c r="P540" s="11">
        <v>1.29</v>
      </c>
      <c r="Q540" s="142">
        <v>1.55</v>
      </c>
      <c r="R540" s="11">
        <v>1.29</v>
      </c>
      <c r="S540" s="11">
        <v>1.34</v>
      </c>
      <c r="T540" s="11">
        <v>1.293425</v>
      </c>
      <c r="U540" s="11">
        <v>1.25</v>
      </c>
      <c r="V540" s="142">
        <v>1.1279999999999999</v>
      </c>
      <c r="W540" s="11">
        <v>1.32</v>
      </c>
      <c r="X540" s="11">
        <v>1.3385640187900867</v>
      </c>
      <c r="Y540" s="148">
        <v>1.355691</v>
      </c>
      <c r="Z540" s="11">
        <v>1.3</v>
      </c>
      <c r="AA540" s="11">
        <v>1.2606971</v>
      </c>
      <c r="AB540" s="146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5"/>
    </row>
    <row r="541" spans="1:65">
      <c r="A541" s="30"/>
      <c r="B541" s="20" t="s">
        <v>274</v>
      </c>
      <c r="C541" s="12"/>
      <c r="D541" s="23">
        <v>1.3033333333333335</v>
      </c>
      <c r="E541" s="23">
        <v>1.3116666666666665</v>
      </c>
      <c r="F541" s="23">
        <v>1.3216666666666665</v>
      </c>
      <c r="G541" s="23">
        <v>1.2640371750593202</v>
      </c>
      <c r="H541" s="23">
        <v>1.3</v>
      </c>
      <c r="I541" s="23">
        <v>1.3261666666666667</v>
      </c>
      <c r="J541" s="23">
        <v>1.2433333333333334</v>
      </c>
      <c r="K541" s="23">
        <v>1.2266666666666668</v>
      </c>
      <c r="L541" s="23">
        <v>1.3</v>
      </c>
      <c r="M541" s="23">
        <v>1.27</v>
      </c>
      <c r="N541" s="23">
        <v>1.2183333333333333</v>
      </c>
      <c r="O541" s="23">
        <v>1.2616666666666667</v>
      </c>
      <c r="P541" s="23">
        <v>1.3316666666666668</v>
      </c>
      <c r="Q541" s="23">
        <v>1.5650000000000002</v>
      </c>
      <c r="R541" s="23">
        <v>1.2733333333333332</v>
      </c>
      <c r="S541" s="23">
        <v>1.3450000000000004</v>
      </c>
      <c r="T541" s="23">
        <v>1.2913165</v>
      </c>
      <c r="U541" s="23">
        <v>1.2433333333333334</v>
      </c>
      <c r="V541" s="23">
        <v>1.125</v>
      </c>
      <c r="W541" s="23">
        <v>1.3116666666666668</v>
      </c>
      <c r="X541" s="23">
        <v>1.3296490597126531</v>
      </c>
      <c r="Y541" s="23">
        <v>1.2976966666666667</v>
      </c>
      <c r="Z541" s="23">
        <v>1.31</v>
      </c>
      <c r="AA541" s="23">
        <v>1.2836584</v>
      </c>
      <c r="AB541" s="146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5"/>
    </row>
    <row r="542" spans="1:65">
      <c r="A542" s="30"/>
      <c r="B542" s="3" t="s">
        <v>275</v>
      </c>
      <c r="C542" s="29"/>
      <c r="D542" s="11">
        <v>1.3050000000000002</v>
      </c>
      <c r="E542" s="11">
        <v>1.3</v>
      </c>
      <c r="F542" s="11">
        <v>1.325</v>
      </c>
      <c r="G542" s="11">
        <v>1.2582831274472828</v>
      </c>
      <c r="H542" s="11">
        <v>1.31</v>
      </c>
      <c r="I542" s="11">
        <v>1.3250000000000002</v>
      </c>
      <c r="J542" s="11">
        <v>1.2349999999999999</v>
      </c>
      <c r="K542" s="11">
        <v>1.22</v>
      </c>
      <c r="L542" s="11">
        <v>1.3050000000000002</v>
      </c>
      <c r="M542" s="11">
        <v>1.26</v>
      </c>
      <c r="N542" s="11">
        <v>1.2149999999999999</v>
      </c>
      <c r="O542" s="11">
        <v>1.26</v>
      </c>
      <c r="P542" s="11">
        <v>1.35</v>
      </c>
      <c r="Q542" s="11">
        <v>1.56</v>
      </c>
      <c r="R542" s="11">
        <v>1.27</v>
      </c>
      <c r="S542" s="11">
        <v>1.34</v>
      </c>
      <c r="T542" s="11">
        <v>1.2932805000000001</v>
      </c>
      <c r="U542" s="11">
        <v>1.25</v>
      </c>
      <c r="V542" s="11">
        <v>1.1309999999999998</v>
      </c>
      <c r="W542" s="11">
        <v>1.31</v>
      </c>
      <c r="X542" s="11">
        <v>1.3269178478812362</v>
      </c>
      <c r="Y542" s="11">
        <v>1.2878854999999998</v>
      </c>
      <c r="Z542" s="11">
        <v>1.3050000000000002</v>
      </c>
      <c r="AA542" s="11">
        <v>1.2884207000000001</v>
      </c>
      <c r="AB542" s="146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30"/>
      <c r="B543" s="3" t="s">
        <v>276</v>
      </c>
      <c r="C543" s="29"/>
      <c r="D543" s="24">
        <v>1.7511900715418277E-2</v>
      </c>
      <c r="E543" s="24">
        <v>2.7141603981096402E-2</v>
      </c>
      <c r="F543" s="24">
        <v>1.4719601443879708E-2</v>
      </c>
      <c r="G543" s="24">
        <v>2.7397528199935191E-2</v>
      </c>
      <c r="H543" s="24">
        <v>4.3817804600413332E-2</v>
      </c>
      <c r="I543" s="24">
        <v>1.2367969383317027E-2</v>
      </c>
      <c r="J543" s="24">
        <v>4.6332134277050852E-2</v>
      </c>
      <c r="K543" s="24">
        <v>2.2509257354845529E-2</v>
      </c>
      <c r="L543" s="24">
        <v>1.6733200530681523E-2</v>
      </c>
      <c r="M543" s="24">
        <v>2.3664319132398488E-2</v>
      </c>
      <c r="N543" s="24">
        <v>1.4719601443879758E-2</v>
      </c>
      <c r="O543" s="24">
        <v>1.1690451944500132E-2</v>
      </c>
      <c r="P543" s="24">
        <v>3.6560452221856735E-2</v>
      </c>
      <c r="Q543" s="24">
        <v>2.2583179581272459E-2</v>
      </c>
      <c r="R543" s="24">
        <v>1.3662601021279476E-2</v>
      </c>
      <c r="S543" s="24">
        <v>8.3666002653407633E-3</v>
      </c>
      <c r="T543" s="24">
        <v>5.771662005003465E-3</v>
      </c>
      <c r="U543" s="24">
        <v>2.3380903889000264E-2</v>
      </c>
      <c r="V543" s="24">
        <v>1.2441864811996538E-2</v>
      </c>
      <c r="W543" s="24">
        <v>7.5277265270908156E-3</v>
      </c>
      <c r="X543" s="24">
        <v>1.0713139207999519E-2</v>
      </c>
      <c r="Y543" s="24">
        <v>2.9339679811931616E-2</v>
      </c>
      <c r="Z543" s="24">
        <v>1.6733200530681527E-2</v>
      </c>
      <c r="AA543" s="24">
        <v>1.3726135275305957E-2</v>
      </c>
      <c r="AB543" s="198"/>
      <c r="AC543" s="199"/>
      <c r="AD543" s="199"/>
      <c r="AE543" s="199"/>
      <c r="AF543" s="199"/>
      <c r="AG543" s="199"/>
      <c r="AH543" s="199"/>
      <c r="AI543" s="199"/>
      <c r="AJ543" s="199"/>
      <c r="AK543" s="199"/>
      <c r="AL543" s="199"/>
      <c r="AM543" s="199"/>
      <c r="AN543" s="199"/>
      <c r="AO543" s="199"/>
      <c r="AP543" s="199"/>
      <c r="AQ543" s="199"/>
      <c r="AR543" s="199"/>
      <c r="AS543" s="199"/>
      <c r="AT543" s="199"/>
      <c r="AU543" s="199"/>
      <c r="AV543" s="199"/>
      <c r="AW543" s="199"/>
      <c r="AX543" s="199"/>
      <c r="AY543" s="199"/>
      <c r="AZ543" s="199"/>
      <c r="BA543" s="199"/>
      <c r="BB543" s="199"/>
      <c r="BC543" s="199"/>
      <c r="BD543" s="199"/>
      <c r="BE543" s="199"/>
      <c r="BF543" s="199"/>
      <c r="BG543" s="199"/>
      <c r="BH543" s="199"/>
      <c r="BI543" s="199"/>
      <c r="BJ543" s="199"/>
      <c r="BK543" s="199"/>
      <c r="BL543" s="199"/>
      <c r="BM543" s="56"/>
    </row>
    <row r="544" spans="1:65">
      <c r="A544" s="30"/>
      <c r="B544" s="3" t="s">
        <v>86</v>
      </c>
      <c r="C544" s="29"/>
      <c r="D544" s="13">
        <v>1.3436240958121438E-2</v>
      </c>
      <c r="E544" s="13">
        <v>2.0692455385842239E-2</v>
      </c>
      <c r="F544" s="13">
        <v>1.1137151155520587E-2</v>
      </c>
      <c r="G544" s="13">
        <v>2.1674622187159525E-2</v>
      </c>
      <c r="H544" s="13">
        <v>3.3706003538779485E-2</v>
      </c>
      <c r="I544" s="13">
        <v>9.3261048510622294E-3</v>
      </c>
      <c r="J544" s="13">
        <v>3.7264451161166903E-2</v>
      </c>
      <c r="K544" s="13">
        <v>1.8349938061015376E-2</v>
      </c>
      <c r="L544" s="13">
        <v>1.2871692715908864E-2</v>
      </c>
      <c r="M544" s="13">
        <v>1.8633322151494873E-2</v>
      </c>
      <c r="N544" s="13">
        <v>1.2081752211118818E-2</v>
      </c>
      <c r="O544" s="13">
        <v>9.2658800088508304E-3</v>
      </c>
      <c r="P544" s="13">
        <v>2.7454657488252866E-2</v>
      </c>
      <c r="Q544" s="13">
        <v>1.4430146697298694E-2</v>
      </c>
      <c r="R544" s="13">
        <v>1.0729791377968177E-2</v>
      </c>
      <c r="S544" s="13">
        <v>6.2205206433760306E-3</v>
      </c>
      <c r="T544" s="13">
        <v>4.4695951805800247E-3</v>
      </c>
      <c r="U544" s="13">
        <v>1.8805016532707986E-2</v>
      </c>
      <c r="V544" s="13">
        <v>1.1059435388441367E-2</v>
      </c>
      <c r="W544" s="13">
        <v>5.739054531454243E-3</v>
      </c>
      <c r="X544" s="13">
        <v>8.0571178761369606E-3</v>
      </c>
      <c r="Y544" s="13">
        <v>2.2609043057261673E-2</v>
      </c>
      <c r="Z544" s="13">
        <v>1.2773435519604219E-2</v>
      </c>
      <c r="AA544" s="13">
        <v>1.069298130663575E-2</v>
      </c>
      <c r="AB544" s="146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3" t="s">
        <v>277</v>
      </c>
      <c r="C545" s="29"/>
      <c r="D545" s="13">
        <v>1.0742199061130275E-2</v>
      </c>
      <c r="E545" s="13">
        <v>1.7204745090932727E-2</v>
      </c>
      <c r="F545" s="13">
        <v>2.4959800326695758E-2</v>
      </c>
      <c r="G545" s="13">
        <v>-1.9732188735696155E-2</v>
      </c>
      <c r="H545" s="13">
        <v>8.157180649209117E-3</v>
      </c>
      <c r="I545" s="13">
        <v>2.8449575182789344E-2</v>
      </c>
      <c r="J545" s="13">
        <v>-3.5788132353448687E-2</v>
      </c>
      <c r="K545" s="13">
        <v>-4.8713224413053924E-2</v>
      </c>
      <c r="L545" s="13">
        <v>8.157180649209117E-3</v>
      </c>
      <c r="M545" s="13">
        <v>-1.510798505808042E-2</v>
      </c>
      <c r="N545" s="13">
        <v>-5.5175770442856709E-2</v>
      </c>
      <c r="O545" s="13">
        <v>-2.1570531087882983E-2</v>
      </c>
      <c r="P545" s="13">
        <v>3.2714855562459011E-2</v>
      </c>
      <c r="Q545" s="13">
        <v>0.21366614439693254</v>
      </c>
      <c r="R545" s="13">
        <v>-1.2522966646159484E-2</v>
      </c>
      <c r="S545" s="13">
        <v>4.3054929210143422E-2</v>
      </c>
      <c r="T545" s="13">
        <v>1.4230784352340375E-3</v>
      </c>
      <c r="U545" s="13">
        <v>-3.5788132353448687E-2</v>
      </c>
      <c r="V545" s="13">
        <v>-0.12755628597664603</v>
      </c>
      <c r="W545" s="13">
        <v>1.7204745090932727E-2</v>
      </c>
      <c r="X545" s="13">
        <v>3.115019022521559E-2</v>
      </c>
      <c r="Y545" s="13">
        <v>6.3709329265715375E-3</v>
      </c>
      <c r="Z545" s="13">
        <v>1.5912235884972148E-2</v>
      </c>
      <c r="AA545" s="13">
        <v>-4.5158204148656456E-3</v>
      </c>
      <c r="AB545" s="146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46" t="s">
        <v>278</v>
      </c>
      <c r="C546" s="47"/>
      <c r="D546" s="45">
        <v>0.11</v>
      </c>
      <c r="E546" s="45">
        <v>0.31</v>
      </c>
      <c r="F546" s="45">
        <v>0.55000000000000004</v>
      </c>
      <c r="G546" s="45">
        <v>0.84</v>
      </c>
      <c r="H546" s="45">
        <v>0.03</v>
      </c>
      <c r="I546" s="45">
        <v>0.66</v>
      </c>
      <c r="J546" s="45">
        <v>1.33</v>
      </c>
      <c r="K546" s="45">
        <v>1.73</v>
      </c>
      <c r="L546" s="45">
        <v>0.03</v>
      </c>
      <c r="M546" s="45">
        <v>0.69</v>
      </c>
      <c r="N546" s="45">
        <v>1.93</v>
      </c>
      <c r="O546" s="45">
        <v>0.89</v>
      </c>
      <c r="P546" s="45">
        <v>0.79</v>
      </c>
      <c r="Q546" s="45">
        <v>6.39</v>
      </c>
      <c r="R546" s="45">
        <v>0.61</v>
      </c>
      <c r="S546" s="45">
        <v>1.1100000000000001</v>
      </c>
      <c r="T546" s="45">
        <v>0.18</v>
      </c>
      <c r="U546" s="45">
        <v>1.33</v>
      </c>
      <c r="V546" s="45">
        <v>4.18</v>
      </c>
      <c r="W546" s="45">
        <v>0.31</v>
      </c>
      <c r="X546" s="45">
        <v>0.74</v>
      </c>
      <c r="Y546" s="45">
        <v>0.03</v>
      </c>
      <c r="Z546" s="45">
        <v>0.27</v>
      </c>
      <c r="AA546" s="45">
        <v>0.36</v>
      </c>
      <c r="AB546" s="146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B547" s="31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BM547" s="55"/>
    </row>
    <row r="548" spans="1:65" ht="15">
      <c r="B548" s="8" t="s">
        <v>605</v>
      </c>
      <c r="BM548" s="28" t="s">
        <v>66</v>
      </c>
    </row>
    <row r="549" spans="1:65" ht="15">
      <c r="A549" s="25" t="s">
        <v>56</v>
      </c>
      <c r="B549" s="18" t="s">
        <v>110</v>
      </c>
      <c r="C549" s="15" t="s">
        <v>111</v>
      </c>
      <c r="D549" s="16" t="s">
        <v>237</v>
      </c>
      <c r="E549" s="17" t="s">
        <v>237</v>
      </c>
      <c r="F549" s="17" t="s">
        <v>237</v>
      </c>
      <c r="G549" s="17" t="s">
        <v>237</v>
      </c>
      <c r="H549" s="17" t="s">
        <v>237</v>
      </c>
      <c r="I549" s="17" t="s">
        <v>237</v>
      </c>
      <c r="J549" s="17" t="s">
        <v>237</v>
      </c>
      <c r="K549" s="17" t="s">
        <v>237</v>
      </c>
      <c r="L549" s="17" t="s">
        <v>237</v>
      </c>
      <c r="M549" s="17" t="s">
        <v>237</v>
      </c>
      <c r="N549" s="17" t="s">
        <v>237</v>
      </c>
      <c r="O549" s="17" t="s">
        <v>237</v>
      </c>
      <c r="P549" s="17" t="s">
        <v>237</v>
      </c>
      <c r="Q549" s="17" t="s">
        <v>237</v>
      </c>
      <c r="R549" s="17" t="s">
        <v>237</v>
      </c>
      <c r="S549" s="17" t="s">
        <v>237</v>
      </c>
      <c r="T549" s="17" t="s">
        <v>237</v>
      </c>
      <c r="U549" s="17" t="s">
        <v>237</v>
      </c>
      <c r="V549" s="17" t="s">
        <v>237</v>
      </c>
      <c r="W549" s="17" t="s">
        <v>237</v>
      </c>
      <c r="X549" s="17" t="s">
        <v>237</v>
      </c>
      <c r="Y549" s="17" t="s">
        <v>237</v>
      </c>
      <c r="Z549" s="17" t="s">
        <v>237</v>
      </c>
      <c r="AA549" s="17" t="s">
        <v>237</v>
      </c>
      <c r="AB549" s="146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>
        <v>1</v>
      </c>
    </row>
    <row r="550" spans="1:65">
      <c r="A550" s="30"/>
      <c r="B550" s="19" t="s">
        <v>238</v>
      </c>
      <c r="C550" s="9" t="s">
        <v>238</v>
      </c>
      <c r="D550" s="144" t="s">
        <v>240</v>
      </c>
      <c r="E550" s="145" t="s">
        <v>241</v>
      </c>
      <c r="F550" s="145" t="s">
        <v>242</v>
      </c>
      <c r="G550" s="145" t="s">
        <v>243</v>
      </c>
      <c r="H550" s="145" t="s">
        <v>244</v>
      </c>
      <c r="I550" s="145" t="s">
        <v>245</v>
      </c>
      <c r="J550" s="145" t="s">
        <v>246</v>
      </c>
      <c r="K550" s="145" t="s">
        <v>247</v>
      </c>
      <c r="L550" s="145" t="s">
        <v>248</v>
      </c>
      <c r="M550" s="145" t="s">
        <v>249</v>
      </c>
      <c r="N550" s="145" t="s">
        <v>250</v>
      </c>
      <c r="O550" s="145" t="s">
        <v>251</v>
      </c>
      <c r="P550" s="145" t="s">
        <v>252</v>
      </c>
      <c r="Q550" s="145" t="s">
        <v>253</v>
      </c>
      <c r="R550" s="145" t="s">
        <v>254</v>
      </c>
      <c r="S550" s="145" t="s">
        <v>255</v>
      </c>
      <c r="T550" s="145" t="s">
        <v>256</v>
      </c>
      <c r="U550" s="145" t="s">
        <v>258</v>
      </c>
      <c r="V550" s="145" t="s">
        <v>259</v>
      </c>
      <c r="W550" s="145" t="s">
        <v>260</v>
      </c>
      <c r="X550" s="145" t="s">
        <v>261</v>
      </c>
      <c r="Y550" s="145" t="s">
        <v>262</v>
      </c>
      <c r="Z550" s="145" t="s">
        <v>267</v>
      </c>
      <c r="AA550" s="145" t="s">
        <v>268</v>
      </c>
      <c r="AB550" s="146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 t="s">
        <v>1</v>
      </c>
    </row>
    <row r="551" spans="1:65">
      <c r="A551" s="30"/>
      <c r="B551" s="19"/>
      <c r="C551" s="9"/>
      <c r="D551" s="10" t="s">
        <v>306</v>
      </c>
      <c r="E551" s="11" t="s">
        <v>304</v>
      </c>
      <c r="F551" s="11" t="s">
        <v>306</v>
      </c>
      <c r="G551" s="11" t="s">
        <v>306</v>
      </c>
      <c r="H551" s="11" t="s">
        <v>304</v>
      </c>
      <c r="I551" s="11" t="s">
        <v>337</v>
      </c>
      <c r="J551" s="11" t="s">
        <v>304</v>
      </c>
      <c r="K551" s="11" t="s">
        <v>304</v>
      </c>
      <c r="L551" s="11" t="s">
        <v>304</v>
      </c>
      <c r="M551" s="11" t="s">
        <v>304</v>
      </c>
      <c r="N551" s="11" t="s">
        <v>304</v>
      </c>
      <c r="O551" s="11" t="s">
        <v>304</v>
      </c>
      <c r="P551" s="11" t="s">
        <v>304</v>
      </c>
      <c r="Q551" s="11" t="s">
        <v>304</v>
      </c>
      <c r="R551" s="11" t="s">
        <v>306</v>
      </c>
      <c r="S551" s="11" t="s">
        <v>306</v>
      </c>
      <c r="T551" s="11" t="s">
        <v>337</v>
      </c>
      <c r="U551" s="11" t="s">
        <v>304</v>
      </c>
      <c r="V551" s="11" t="s">
        <v>337</v>
      </c>
      <c r="W551" s="11" t="s">
        <v>306</v>
      </c>
      <c r="X551" s="11" t="s">
        <v>304</v>
      </c>
      <c r="Y551" s="11" t="s">
        <v>337</v>
      </c>
      <c r="Z551" s="11" t="s">
        <v>306</v>
      </c>
      <c r="AA551" s="11" t="s">
        <v>337</v>
      </c>
      <c r="AB551" s="146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3</v>
      </c>
    </row>
    <row r="552" spans="1:65">
      <c r="A552" s="30"/>
      <c r="B552" s="19"/>
      <c r="C552" s="9"/>
      <c r="D552" s="26" t="s">
        <v>338</v>
      </c>
      <c r="E552" s="26" t="s">
        <v>339</v>
      </c>
      <c r="F552" s="26" t="s">
        <v>340</v>
      </c>
      <c r="G552" s="26" t="s">
        <v>340</v>
      </c>
      <c r="H552" s="26" t="s">
        <v>117</v>
      </c>
      <c r="I552" s="26" t="s">
        <v>338</v>
      </c>
      <c r="J552" s="26" t="s">
        <v>339</v>
      </c>
      <c r="K552" s="26" t="s">
        <v>339</v>
      </c>
      <c r="L552" s="26" t="s">
        <v>340</v>
      </c>
      <c r="M552" s="26" t="s">
        <v>339</v>
      </c>
      <c r="N552" s="26" t="s">
        <v>339</v>
      </c>
      <c r="O552" s="26" t="s">
        <v>307</v>
      </c>
      <c r="P552" s="26" t="s">
        <v>339</v>
      </c>
      <c r="Q552" s="26" t="s">
        <v>341</v>
      </c>
      <c r="R552" s="26" t="s">
        <v>338</v>
      </c>
      <c r="S552" s="26" t="s">
        <v>339</v>
      </c>
      <c r="T552" s="26" t="s">
        <v>338</v>
      </c>
      <c r="U552" s="26" t="s">
        <v>339</v>
      </c>
      <c r="V552" s="26" t="s">
        <v>339</v>
      </c>
      <c r="W552" s="26" t="s">
        <v>338</v>
      </c>
      <c r="X552" s="26" t="s">
        <v>341</v>
      </c>
      <c r="Y552" s="26" t="s">
        <v>339</v>
      </c>
      <c r="Z552" s="26" t="s">
        <v>339</v>
      </c>
      <c r="AA552" s="26" t="s">
        <v>341</v>
      </c>
      <c r="AB552" s="146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3</v>
      </c>
    </row>
    <row r="553" spans="1:65">
      <c r="A553" s="30"/>
      <c r="B553" s="18">
        <v>1</v>
      </c>
      <c r="C553" s="14">
        <v>1</v>
      </c>
      <c r="D553" s="200">
        <v>5.8200000000000002E-2</v>
      </c>
      <c r="E553" s="200">
        <v>5.6599999999999998E-2</v>
      </c>
      <c r="F553" s="200">
        <v>5.9599999999999993E-2</v>
      </c>
      <c r="G553" s="200">
        <v>5.8712337098589841E-2</v>
      </c>
      <c r="H553" s="200">
        <v>5.9599999999999993E-2</v>
      </c>
      <c r="I553" s="200">
        <v>5.79E-2</v>
      </c>
      <c r="J553" s="200">
        <v>5.7499999999999996E-2</v>
      </c>
      <c r="K553" s="203">
        <v>5.3200000000000004E-2</v>
      </c>
      <c r="L553" s="200">
        <v>5.9900000000000002E-2</v>
      </c>
      <c r="M553" s="200">
        <v>5.8699999999999995E-2</v>
      </c>
      <c r="N553" s="200">
        <v>5.5900000000000005E-2</v>
      </c>
      <c r="O553" s="200">
        <v>5.6400000000000006E-2</v>
      </c>
      <c r="P553" s="200">
        <v>5.9799999999999999E-2</v>
      </c>
      <c r="Q553" s="200">
        <v>5.8500000000000003E-2</v>
      </c>
      <c r="R553" s="200">
        <v>5.6999999999999995E-2</v>
      </c>
      <c r="S553" s="203">
        <v>6.3E-2</v>
      </c>
      <c r="T553" s="200">
        <v>6.1320920000000001E-2</v>
      </c>
      <c r="U553" s="203">
        <v>5.4900000000000004E-2</v>
      </c>
      <c r="V553" s="203">
        <v>5.3999999999999999E-2</v>
      </c>
      <c r="W553" s="200">
        <v>6.1399999999999996E-2</v>
      </c>
      <c r="X553" s="200">
        <v>5.9117315069521496E-2</v>
      </c>
      <c r="Y553" s="200">
        <v>5.6585000000000003E-2</v>
      </c>
      <c r="Z553" s="200">
        <v>5.7599999999999998E-2</v>
      </c>
      <c r="AA553" s="200">
        <v>5.8090499999999996E-2</v>
      </c>
      <c r="AB553" s="198"/>
      <c r="AC553" s="199"/>
      <c r="AD553" s="199"/>
      <c r="AE553" s="199"/>
      <c r="AF553" s="199"/>
      <c r="AG553" s="199"/>
      <c r="AH553" s="199"/>
      <c r="AI553" s="199"/>
      <c r="AJ553" s="199"/>
      <c r="AK553" s="199"/>
      <c r="AL553" s="199"/>
      <c r="AM553" s="199"/>
      <c r="AN553" s="199"/>
      <c r="AO553" s="199"/>
      <c r="AP553" s="199"/>
      <c r="AQ553" s="199"/>
      <c r="AR553" s="199"/>
      <c r="AS553" s="199"/>
      <c r="AT553" s="199"/>
      <c r="AU553" s="199"/>
      <c r="AV553" s="199"/>
      <c r="AW553" s="199"/>
      <c r="AX553" s="199"/>
      <c r="AY553" s="199"/>
      <c r="AZ553" s="199"/>
      <c r="BA553" s="199"/>
      <c r="BB553" s="199"/>
      <c r="BC553" s="199"/>
      <c r="BD553" s="199"/>
      <c r="BE553" s="199"/>
      <c r="BF553" s="199"/>
      <c r="BG553" s="199"/>
      <c r="BH553" s="199"/>
      <c r="BI553" s="199"/>
      <c r="BJ553" s="199"/>
      <c r="BK553" s="199"/>
      <c r="BL553" s="199"/>
      <c r="BM553" s="201">
        <v>1</v>
      </c>
    </row>
    <row r="554" spans="1:65">
      <c r="A554" s="30"/>
      <c r="B554" s="19">
        <v>1</v>
      </c>
      <c r="C554" s="9">
        <v>2</v>
      </c>
      <c r="D554" s="24">
        <v>5.8600000000000006E-2</v>
      </c>
      <c r="E554" s="24">
        <v>5.6499999999999995E-2</v>
      </c>
      <c r="F554" s="24">
        <v>5.8900000000000001E-2</v>
      </c>
      <c r="G554" s="24">
        <v>5.8444531269941209E-2</v>
      </c>
      <c r="H554" s="24">
        <v>5.9199999999999996E-2</v>
      </c>
      <c r="I554" s="24">
        <v>5.8600000000000006E-2</v>
      </c>
      <c r="J554" s="24">
        <v>5.5999999999999994E-2</v>
      </c>
      <c r="K554" s="204">
        <v>5.3899999999999997E-2</v>
      </c>
      <c r="L554" s="24">
        <v>5.9699999999999996E-2</v>
      </c>
      <c r="M554" s="24">
        <v>5.8299999999999998E-2</v>
      </c>
      <c r="N554" s="24">
        <v>5.6400000000000006E-2</v>
      </c>
      <c r="O554" s="24">
        <v>5.7300000000000004E-2</v>
      </c>
      <c r="P554" s="24">
        <v>5.74E-2</v>
      </c>
      <c r="Q554" s="24">
        <v>5.8400000000000001E-2</v>
      </c>
      <c r="R554" s="24">
        <v>5.9799999999999999E-2</v>
      </c>
      <c r="S554" s="204">
        <v>6.1899999999999997E-2</v>
      </c>
      <c r="T554" s="24">
        <v>6.1492240000000011E-2</v>
      </c>
      <c r="U554" s="204">
        <v>5.5199999999999999E-2</v>
      </c>
      <c r="V554" s="204">
        <v>5.3999999999999999E-2</v>
      </c>
      <c r="W554" s="24">
        <v>6.1600000000000002E-2</v>
      </c>
      <c r="X554" s="24">
        <v>5.9016798177121875E-2</v>
      </c>
      <c r="Y554" s="24">
        <v>5.5764000000000001E-2</v>
      </c>
      <c r="Z554" s="24">
        <v>5.9199999999999996E-2</v>
      </c>
      <c r="AA554" s="24">
        <v>5.8003300000000001E-2</v>
      </c>
      <c r="AB554" s="198"/>
      <c r="AC554" s="199"/>
      <c r="AD554" s="199"/>
      <c r="AE554" s="199"/>
      <c r="AF554" s="199"/>
      <c r="AG554" s="199"/>
      <c r="AH554" s="199"/>
      <c r="AI554" s="199"/>
      <c r="AJ554" s="199"/>
      <c r="AK554" s="199"/>
      <c r="AL554" s="199"/>
      <c r="AM554" s="199"/>
      <c r="AN554" s="199"/>
      <c r="AO554" s="199"/>
      <c r="AP554" s="199"/>
      <c r="AQ554" s="199"/>
      <c r="AR554" s="199"/>
      <c r="AS554" s="199"/>
      <c r="AT554" s="199"/>
      <c r="AU554" s="199"/>
      <c r="AV554" s="199"/>
      <c r="AW554" s="199"/>
      <c r="AX554" s="199"/>
      <c r="AY554" s="199"/>
      <c r="AZ554" s="199"/>
      <c r="BA554" s="199"/>
      <c r="BB554" s="199"/>
      <c r="BC554" s="199"/>
      <c r="BD554" s="199"/>
      <c r="BE554" s="199"/>
      <c r="BF554" s="199"/>
      <c r="BG554" s="199"/>
      <c r="BH554" s="199"/>
      <c r="BI554" s="199"/>
      <c r="BJ554" s="199"/>
      <c r="BK554" s="199"/>
      <c r="BL554" s="199"/>
      <c r="BM554" s="201">
        <v>25</v>
      </c>
    </row>
    <row r="555" spans="1:65">
      <c r="A555" s="30"/>
      <c r="B555" s="19">
        <v>1</v>
      </c>
      <c r="C555" s="9">
        <v>3</v>
      </c>
      <c r="D555" s="24">
        <v>5.7700000000000001E-2</v>
      </c>
      <c r="E555" s="24">
        <v>5.74E-2</v>
      </c>
      <c r="F555" s="24">
        <v>5.9599999999999993E-2</v>
      </c>
      <c r="G555" s="24">
        <v>5.8651019887281192E-2</v>
      </c>
      <c r="H555" s="24">
        <v>5.9599999999999993E-2</v>
      </c>
      <c r="I555" s="24">
        <v>5.8600000000000006E-2</v>
      </c>
      <c r="J555" s="24">
        <v>5.79E-2</v>
      </c>
      <c r="K555" s="204">
        <v>5.3899999999999997E-2</v>
      </c>
      <c r="L555" s="24">
        <v>6.0600000000000001E-2</v>
      </c>
      <c r="M555" s="24">
        <v>5.6999999999999995E-2</v>
      </c>
      <c r="N555" s="24">
        <v>5.6800000000000003E-2</v>
      </c>
      <c r="O555" s="24">
        <v>5.6599999999999998E-2</v>
      </c>
      <c r="P555" s="24">
        <v>5.9900000000000002E-2</v>
      </c>
      <c r="Q555" s="24">
        <v>5.8299999999999998E-2</v>
      </c>
      <c r="R555" s="24">
        <v>5.8600000000000006E-2</v>
      </c>
      <c r="S555" s="204">
        <v>6.0999999999999999E-2</v>
      </c>
      <c r="T555" s="24">
        <v>6.1280600000000005E-2</v>
      </c>
      <c r="U555" s="204">
        <v>5.3200000000000004E-2</v>
      </c>
      <c r="V555" s="204">
        <v>5.3999999999999999E-2</v>
      </c>
      <c r="W555" s="222">
        <v>6.3199999999999992E-2</v>
      </c>
      <c r="X555" s="24">
        <v>5.7704568042152904E-2</v>
      </c>
      <c r="Y555" s="24">
        <v>5.5652E-2</v>
      </c>
      <c r="Z555" s="24">
        <v>5.7799999999999997E-2</v>
      </c>
      <c r="AA555" s="24">
        <v>5.82154E-2</v>
      </c>
      <c r="AB555" s="198"/>
      <c r="AC555" s="199"/>
      <c r="AD555" s="199"/>
      <c r="AE555" s="199"/>
      <c r="AF555" s="199"/>
      <c r="AG555" s="199"/>
      <c r="AH555" s="199"/>
      <c r="AI555" s="199"/>
      <c r="AJ555" s="199"/>
      <c r="AK555" s="199"/>
      <c r="AL555" s="199"/>
      <c r="AM555" s="199"/>
      <c r="AN555" s="199"/>
      <c r="AO555" s="199"/>
      <c r="AP555" s="199"/>
      <c r="AQ555" s="199"/>
      <c r="AR555" s="199"/>
      <c r="AS555" s="199"/>
      <c r="AT555" s="199"/>
      <c r="AU555" s="199"/>
      <c r="AV555" s="199"/>
      <c r="AW555" s="199"/>
      <c r="AX555" s="199"/>
      <c r="AY555" s="199"/>
      <c r="AZ555" s="199"/>
      <c r="BA555" s="199"/>
      <c r="BB555" s="199"/>
      <c r="BC555" s="199"/>
      <c r="BD555" s="199"/>
      <c r="BE555" s="199"/>
      <c r="BF555" s="199"/>
      <c r="BG555" s="199"/>
      <c r="BH555" s="199"/>
      <c r="BI555" s="199"/>
      <c r="BJ555" s="199"/>
      <c r="BK555" s="199"/>
      <c r="BL555" s="199"/>
      <c r="BM555" s="201">
        <v>16</v>
      </c>
    </row>
    <row r="556" spans="1:65">
      <c r="A556" s="30"/>
      <c r="B556" s="19">
        <v>1</v>
      </c>
      <c r="C556" s="9">
        <v>4</v>
      </c>
      <c r="D556" s="24">
        <v>5.7099999999999998E-2</v>
      </c>
      <c r="E556" s="24">
        <v>5.8000000000000003E-2</v>
      </c>
      <c r="F556" s="24">
        <v>5.8799999999999998E-2</v>
      </c>
      <c r="G556" s="24">
        <v>5.7852730698279814E-2</v>
      </c>
      <c r="H556" s="24">
        <v>5.9299999999999999E-2</v>
      </c>
      <c r="I556" s="24">
        <v>5.7799999999999997E-2</v>
      </c>
      <c r="J556" s="24">
        <v>5.9299999999999999E-2</v>
      </c>
      <c r="K556" s="222">
        <v>5.5999999999999994E-2</v>
      </c>
      <c r="L556" s="24">
        <v>5.9900000000000002E-2</v>
      </c>
      <c r="M556" s="24">
        <v>5.7300000000000004E-2</v>
      </c>
      <c r="N556" s="24">
        <v>5.7499999999999996E-2</v>
      </c>
      <c r="O556" s="24">
        <v>5.67E-2</v>
      </c>
      <c r="P556" s="24">
        <v>5.9799999999999999E-2</v>
      </c>
      <c r="Q556" s="24">
        <v>5.9400000000000001E-2</v>
      </c>
      <c r="R556" s="24">
        <v>5.79E-2</v>
      </c>
      <c r="S556" s="204">
        <v>6.2E-2</v>
      </c>
      <c r="T556" s="24">
        <v>6.1081120000000003E-2</v>
      </c>
      <c r="U556" s="204">
        <v>5.5E-2</v>
      </c>
      <c r="V556" s="204">
        <v>5.3999999999999999E-2</v>
      </c>
      <c r="W556" s="24">
        <v>6.1399999999999996E-2</v>
      </c>
      <c r="X556" s="24">
        <v>5.7731940790909007E-2</v>
      </c>
      <c r="Y556" s="24">
        <v>5.5225000000000003E-2</v>
      </c>
      <c r="Z556" s="24">
        <v>5.9199999999999996E-2</v>
      </c>
      <c r="AA556" s="24">
        <v>5.7963399999999998E-2</v>
      </c>
      <c r="AB556" s="198"/>
      <c r="AC556" s="199"/>
      <c r="AD556" s="199"/>
      <c r="AE556" s="199"/>
      <c r="AF556" s="199"/>
      <c r="AG556" s="199"/>
      <c r="AH556" s="199"/>
      <c r="AI556" s="199"/>
      <c r="AJ556" s="199"/>
      <c r="AK556" s="199"/>
      <c r="AL556" s="199"/>
      <c r="AM556" s="199"/>
      <c r="AN556" s="199"/>
      <c r="AO556" s="199"/>
      <c r="AP556" s="199"/>
      <c r="AQ556" s="199"/>
      <c r="AR556" s="199"/>
      <c r="AS556" s="199"/>
      <c r="AT556" s="199"/>
      <c r="AU556" s="199"/>
      <c r="AV556" s="199"/>
      <c r="AW556" s="199"/>
      <c r="AX556" s="199"/>
      <c r="AY556" s="199"/>
      <c r="AZ556" s="199"/>
      <c r="BA556" s="199"/>
      <c r="BB556" s="199"/>
      <c r="BC556" s="199"/>
      <c r="BD556" s="199"/>
      <c r="BE556" s="199"/>
      <c r="BF556" s="199"/>
      <c r="BG556" s="199"/>
      <c r="BH556" s="199"/>
      <c r="BI556" s="199"/>
      <c r="BJ556" s="199"/>
      <c r="BK556" s="199"/>
      <c r="BL556" s="199"/>
      <c r="BM556" s="201">
        <v>5.845145893349004E-2</v>
      </c>
    </row>
    <row r="557" spans="1:65">
      <c r="A557" s="30"/>
      <c r="B557" s="19">
        <v>1</v>
      </c>
      <c r="C557" s="9">
        <v>5</v>
      </c>
      <c r="D557" s="24">
        <v>5.9400000000000001E-2</v>
      </c>
      <c r="E557" s="24">
        <v>5.9000000000000004E-2</v>
      </c>
      <c r="F557" s="24">
        <v>5.9599999999999993E-2</v>
      </c>
      <c r="G557" s="24">
        <v>5.7263926398972161E-2</v>
      </c>
      <c r="H557" s="24">
        <v>5.8699999999999995E-2</v>
      </c>
      <c r="I557" s="24">
        <v>5.7700000000000001E-2</v>
      </c>
      <c r="J557" s="24">
        <v>5.8100000000000006E-2</v>
      </c>
      <c r="K557" s="204">
        <v>5.4600000000000003E-2</v>
      </c>
      <c r="L557" s="24">
        <v>6.0100000000000001E-2</v>
      </c>
      <c r="M557" s="24">
        <v>5.6800000000000003E-2</v>
      </c>
      <c r="N557" s="24">
        <v>5.62E-2</v>
      </c>
      <c r="O557" s="24">
        <v>5.5999999999999994E-2</v>
      </c>
      <c r="P557" s="24">
        <v>5.9699999999999996E-2</v>
      </c>
      <c r="Q557" s="24">
        <v>6.0600000000000001E-2</v>
      </c>
      <c r="R557" s="24">
        <v>5.8600000000000006E-2</v>
      </c>
      <c r="S557" s="204">
        <v>6.1899999999999997E-2</v>
      </c>
      <c r="T557" s="24">
        <v>6.1147199999999992E-2</v>
      </c>
      <c r="U557" s="204">
        <v>5.3300000000000007E-2</v>
      </c>
      <c r="V557" s="204">
        <v>5.3999999999999999E-2</v>
      </c>
      <c r="W557" s="24">
        <v>5.9100000000000007E-2</v>
      </c>
      <c r="X557" s="24">
        <v>5.8208898958718509E-2</v>
      </c>
      <c r="Y557" s="24">
        <v>5.6304999999999994E-2</v>
      </c>
      <c r="Z557" s="24">
        <v>5.8200000000000002E-2</v>
      </c>
      <c r="AA557" s="24">
        <v>5.806E-2</v>
      </c>
      <c r="AB557" s="198"/>
      <c r="AC557" s="199"/>
      <c r="AD557" s="199"/>
      <c r="AE557" s="199"/>
      <c r="AF557" s="199"/>
      <c r="AG557" s="199"/>
      <c r="AH557" s="199"/>
      <c r="AI557" s="199"/>
      <c r="AJ557" s="199"/>
      <c r="AK557" s="199"/>
      <c r="AL557" s="199"/>
      <c r="AM557" s="199"/>
      <c r="AN557" s="199"/>
      <c r="AO557" s="199"/>
      <c r="AP557" s="199"/>
      <c r="AQ557" s="199"/>
      <c r="AR557" s="199"/>
      <c r="AS557" s="199"/>
      <c r="AT557" s="199"/>
      <c r="AU557" s="199"/>
      <c r="AV557" s="199"/>
      <c r="AW557" s="199"/>
      <c r="AX557" s="199"/>
      <c r="AY557" s="199"/>
      <c r="AZ557" s="199"/>
      <c r="BA557" s="199"/>
      <c r="BB557" s="199"/>
      <c r="BC557" s="199"/>
      <c r="BD557" s="199"/>
      <c r="BE557" s="199"/>
      <c r="BF557" s="199"/>
      <c r="BG557" s="199"/>
      <c r="BH557" s="199"/>
      <c r="BI557" s="199"/>
      <c r="BJ557" s="199"/>
      <c r="BK557" s="199"/>
      <c r="BL557" s="199"/>
      <c r="BM557" s="201">
        <v>104</v>
      </c>
    </row>
    <row r="558" spans="1:65">
      <c r="A558" s="30"/>
      <c r="B558" s="19">
        <v>1</v>
      </c>
      <c r="C558" s="9">
        <v>6</v>
      </c>
      <c r="D558" s="24">
        <v>5.8299999999999998E-2</v>
      </c>
      <c r="E558" s="24">
        <v>5.9100000000000007E-2</v>
      </c>
      <c r="F558" s="24">
        <v>5.9299999999999999E-2</v>
      </c>
      <c r="G558" s="24">
        <v>5.7421233693454511E-2</v>
      </c>
      <c r="H558" s="222">
        <v>5.5599999999999997E-2</v>
      </c>
      <c r="I558" s="24">
        <v>5.8799999999999998E-2</v>
      </c>
      <c r="J558" s="24">
        <v>5.8699999999999995E-2</v>
      </c>
      <c r="K558" s="204">
        <v>5.3899999999999997E-2</v>
      </c>
      <c r="L558" s="24">
        <v>6.0899999999999996E-2</v>
      </c>
      <c r="M558" s="24">
        <v>5.62E-2</v>
      </c>
      <c r="N558" s="24">
        <v>5.5500000000000008E-2</v>
      </c>
      <c r="O558" s="24">
        <v>5.6099999999999997E-2</v>
      </c>
      <c r="P558" s="24">
        <v>5.8299999999999998E-2</v>
      </c>
      <c r="Q558" s="24">
        <v>5.8699999999999995E-2</v>
      </c>
      <c r="R558" s="24">
        <v>5.8400000000000001E-2</v>
      </c>
      <c r="S558" s="204">
        <v>6.2100000000000002E-2</v>
      </c>
      <c r="T558" s="24">
        <v>6.1247419999999997E-2</v>
      </c>
      <c r="U558" s="204">
        <v>5.4900000000000004E-2</v>
      </c>
      <c r="V558" s="204">
        <v>5.3999999999999999E-2</v>
      </c>
      <c r="W558" s="24">
        <v>6.2299999999999994E-2</v>
      </c>
      <c r="X558" s="24">
        <v>5.9099571933861603E-2</v>
      </c>
      <c r="Y558" s="24">
        <v>5.7277000000000002E-2</v>
      </c>
      <c r="Z558" s="24">
        <v>5.7499999999999996E-2</v>
      </c>
      <c r="AA558" s="24">
        <v>5.7600100000000001E-2</v>
      </c>
      <c r="AB558" s="198"/>
      <c r="AC558" s="199"/>
      <c r="AD558" s="199"/>
      <c r="AE558" s="199"/>
      <c r="AF558" s="199"/>
      <c r="AG558" s="199"/>
      <c r="AH558" s="199"/>
      <c r="AI558" s="199"/>
      <c r="AJ558" s="199"/>
      <c r="AK558" s="199"/>
      <c r="AL558" s="199"/>
      <c r="AM558" s="199"/>
      <c r="AN558" s="199"/>
      <c r="AO558" s="199"/>
      <c r="AP558" s="199"/>
      <c r="AQ558" s="199"/>
      <c r="AR558" s="199"/>
      <c r="AS558" s="199"/>
      <c r="AT558" s="199"/>
      <c r="AU558" s="199"/>
      <c r="AV558" s="199"/>
      <c r="AW558" s="199"/>
      <c r="AX558" s="199"/>
      <c r="AY558" s="199"/>
      <c r="AZ558" s="199"/>
      <c r="BA558" s="199"/>
      <c r="BB558" s="199"/>
      <c r="BC558" s="199"/>
      <c r="BD558" s="199"/>
      <c r="BE558" s="199"/>
      <c r="BF558" s="199"/>
      <c r="BG558" s="199"/>
      <c r="BH558" s="199"/>
      <c r="BI558" s="199"/>
      <c r="BJ558" s="199"/>
      <c r="BK558" s="199"/>
      <c r="BL558" s="199"/>
      <c r="BM558" s="56"/>
    </row>
    <row r="559" spans="1:65">
      <c r="A559" s="30"/>
      <c r="B559" s="20" t="s">
        <v>274</v>
      </c>
      <c r="C559" s="12"/>
      <c r="D559" s="202">
        <v>5.8216666666666674E-2</v>
      </c>
      <c r="E559" s="202">
        <v>5.7766666666666661E-2</v>
      </c>
      <c r="F559" s="202">
        <v>5.9299999999999999E-2</v>
      </c>
      <c r="G559" s="202">
        <v>5.8057629841086457E-2</v>
      </c>
      <c r="H559" s="202">
        <v>5.8666666666666652E-2</v>
      </c>
      <c r="I559" s="202">
        <v>5.8233333333333331E-2</v>
      </c>
      <c r="J559" s="202">
        <v>5.7916666666666665E-2</v>
      </c>
      <c r="K559" s="202">
        <v>5.425E-2</v>
      </c>
      <c r="L559" s="202">
        <v>6.0183333333333339E-2</v>
      </c>
      <c r="M559" s="202">
        <v>5.7383333333333342E-2</v>
      </c>
      <c r="N559" s="202">
        <v>5.6383333333333341E-2</v>
      </c>
      <c r="O559" s="202">
        <v>5.6516666666666666E-2</v>
      </c>
      <c r="P559" s="202">
        <v>5.9150000000000001E-2</v>
      </c>
      <c r="Q559" s="202">
        <v>5.8983333333333332E-2</v>
      </c>
      <c r="R559" s="202">
        <v>5.8383333333333336E-2</v>
      </c>
      <c r="S559" s="202">
        <v>6.1983333333333335E-2</v>
      </c>
      <c r="T559" s="202">
        <v>6.1261583333333335E-2</v>
      </c>
      <c r="U559" s="202">
        <v>5.4416666666666669E-2</v>
      </c>
      <c r="V559" s="202">
        <v>5.3999999999999999E-2</v>
      </c>
      <c r="W559" s="202">
        <v>6.1499999999999999E-2</v>
      </c>
      <c r="X559" s="202">
        <v>5.8479848828714237E-2</v>
      </c>
      <c r="Y559" s="202">
        <v>5.6134666666666666E-2</v>
      </c>
      <c r="Z559" s="202">
        <v>5.8249999999999996E-2</v>
      </c>
      <c r="AA559" s="202">
        <v>5.7988783333333328E-2</v>
      </c>
      <c r="AB559" s="198"/>
      <c r="AC559" s="199"/>
      <c r="AD559" s="199"/>
      <c r="AE559" s="199"/>
      <c r="AF559" s="199"/>
      <c r="AG559" s="199"/>
      <c r="AH559" s="199"/>
      <c r="AI559" s="199"/>
      <c r="AJ559" s="199"/>
      <c r="AK559" s="199"/>
      <c r="AL559" s="199"/>
      <c r="AM559" s="199"/>
      <c r="AN559" s="199"/>
      <c r="AO559" s="199"/>
      <c r="AP559" s="199"/>
      <c r="AQ559" s="199"/>
      <c r="AR559" s="199"/>
      <c r="AS559" s="199"/>
      <c r="AT559" s="199"/>
      <c r="AU559" s="199"/>
      <c r="AV559" s="199"/>
      <c r="AW559" s="199"/>
      <c r="AX559" s="199"/>
      <c r="AY559" s="199"/>
      <c r="AZ559" s="199"/>
      <c r="BA559" s="199"/>
      <c r="BB559" s="199"/>
      <c r="BC559" s="199"/>
      <c r="BD559" s="199"/>
      <c r="BE559" s="199"/>
      <c r="BF559" s="199"/>
      <c r="BG559" s="199"/>
      <c r="BH559" s="199"/>
      <c r="BI559" s="199"/>
      <c r="BJ559" s="199"/>
      <c r="BK559" s="199"/>
      <c r="BL559" s="199"/>
      <c r="BM559" s="56"/>
    </row>
    <row r="560" spans="1:65">
      <c r="A560" s="30"/>
      <c r="B560" s="3" t="s">
        <v>275</v>
      </c>
      <c r="C560" s="29"/>
      <c r="D560" s="24">
        <v>5.8249999999999996E-2</v>
      </c>
      <c r="E560" s="24">
        <v>5.7700000000000001E-2</v>
      </c>
      <c r="F560" s="24">
        <v>5.9449999999999996E-2</v>
      </c>
      <c r="G560" s="24">
        <v>5.8148630984110508E-2</v>
      </c>
      <c r="H560" s="24">
        <v>5.9249999999999997E-2</v>
      </c>
      <c r="I560" s="24">
        <v>5.8250000000000003E-2</v>
      </c>
      <c r="J560" s="24">
        <v>5.8000000000000003E-2</v>
      </c>
      <c r="K560" s="24">
        <v>5.3899999999999997E-2</v>
      </c>
      <c r="L560" s="24">
        <v>0.06</v>
      </c>
      <c r="M560" s="24">
        <v>5.7149999999999999E-2</v>
      </c>
      <c r="N560" s="24">
        <v>5.6300000000000003E-2</v>
      </c>
      <c r="O560" s="24">
        <v>5.6500000000000002E-2</v>
      </c>
      <c r="P560" s="24">
        <v>5.9749999999999998E-2</v>
      </c>
      <c r="Q560" s="24">
        <v>5.8599999999999999E-2</v>
      </c>
      <c r="R560" s="24">
        <v>5.8500000000000003E-2</v>
      </c>
      <c r="S560" s="24">
        <v>6.1949999999999998E-2</v>
      </c>
      <c r="T560" s="24">
        <v>6.1264010000000001E-2</v>
      </c>
      <c r="U560" s="24">
        <v>5.4900000000000004E-2</v>
      </c>
      <c r="V560" s="24">
        <v>5.3999999999999999E-2</v>
      </c>
      <c r="W560" s="24">
        <v>6.1499999999999999E-2</v>
      </c>
      <c r="X560" s="24">
        <v>5.8612848567920192E-2</v>
      </c>
      <c r="Y560" s="24">
        <v>5.6034500000000001E-2</v>
      </c>
      <c r="Z560" s="24">
        <v>5.7999999999999996E-2</v>
      </c>
      <c r="AA560" s="24">
        <v>5.8031650000000004E-2</v>
      </c>
      <c r="AB560" s="198"/>
      <c r="AC560" s="199"/>
      <c r="AD560" s="199"/>
      <c r="AE560" s="199"/>
      <c r="AF560" s="199"/>
      <c r="AG560" s="199"/>
      <c r="AH560" s="199"/>
      <c r="AI560" s="199"/>
      <c r="AJ560" s="199"/>
      <c r="AK560" s="199"/>
      <c r="AL560" s="199"/>
      <c r="AM560" s="199"/>
      <c r="AN560" s="199"/>
      <c r="AO560" s="199"/>
      <c r="AP560" s="199"/>
      <c r="AQ560" s="199"/>
      <c r="AR560" s="199"/>
      <c r="AS560" s="199"/>
      <c r="AT560" s="199"/>
      <c r="AU560" s="199"/>
      <c r="AV560" s="199"/>
      <c r="AW560" s="199"/>
      <c r="AX560" s="199"/>
      <c r="AY560" s="199"/>
      <c r="AZ560" s="199"/>
      <c r="BA560" s="199"/>
      <c r="BB560" s="199"/>
      <c r="BC560" s="199"/>
      <c r="BD560" s="199"/>
      <c r="BE560" s="199"/>
      <c r="BF560" s="199"/>
      <c r="BG560" s="199"/>
      <c r="BH560" s="199"/>
      <c r="BI560" s="199"/>
      <c r="BJ560" s="199"/>
      <c r="BK560" s="199"/>
      <c r="BL560" s="199"/>
      <c r="BM560" s="56"/>
    </row>
    <row r="561" spans="1:65">
      <c r="A561" s="30"/>
      <c r="B561" s="3" t="s">
        <v>276</v>
      </c>
      <c r="C561" s="29"/>
      <c r="D561" s="24">
        <v>7.8336879352363081E-4</v>
      </c>
      <c r="E561" s="24">
        <v>1.1360751148875132E-3</v>
      </c>
      <c r="F561" s="24">
        <v>3.6878177829171254E-4</v>
      </c>
      <c r="G561" s="24">
        <v>6.336236935387125E-4</v>
      </c>
      <c r="H561" s="24">
        <v>1.5383974345619094E-3</v>
      </c>
      <c r="I561" s="24">
        <v>4.844240566556003E-4</v>
      </c>
      <c r="J561" s="24">
        <v>1.1321071798494479E-3</v>
      </c>
      <c r="K561" s="24">
        <v>9.6488341264631342E-4</v>
      </c>
      <c r="L561" s="24">
        <v>4.6654760385909813E-4</v>
      </c>
      <c r="M561" s="24">
        <v>9.4533944520826122E-4</v>
      </c>
      <c r="N561" s="24">
        <v>7.0261416628663383E-4</v>
      </c>
      <c r="O561" s="24">
        <v>4.7081489639418713E-4</v>
      </c>
      <c r="P561" s="24">
        <v>1.0483320084782302E-3</v>
      </c>
      <c r="Q561" s="24">
        <v>8.8411914732499047E-4</v>
      </c>
      <c r="R561" s="24">
        <v>9.2177365262122233E-4</v>
      </c>
      <c r="S561" s="24">
        <v>6.3691967049751862E-4</v>
      </c>
      <c r="T561" s="24">
        <v>1.4348249588945648E-4</v>
      </c>
      <c r="U561" s="24">
        <v>9.1086039910990907E-4</v>
      </c>
      <c r="V561" s="24">
        <v>0</v>
      </c>
      <c r="W561" s="24">
        <v>1.3652838532700762E-3</v>
      </c>
      <c r="X561" s="24">
        <v>6.8008456842562587E-4</v>
      </c>
      <c r="Y561" s="24">
        <v>7.3953949635341735E-4</v>
      </c>
      <c r="Z561" s="24">
        <v>7.7395090283557337E-4</v>
      </c>
      <c r="AA561" s="24">
        <v>2.0914252955022417E-4</v>
      </c>
      <c r="AB561" s="198"/>
      <c r="AC561" s="199"/>
      <c r="AD561" s="199"/>
      <c r="AE561" s="199"/>
      <c r="AF561" s="199"/>
      <c r="AG561" s="199"/>
      <c r="AH561" s="199"/>
      <c r="AI561" s="199"/>
      <c r="AJ561" s="199"/>
      <c r="AK561" s="199"/>
      <c r="AL561" s="199"/>
      <c r="AM561" s="199"/>
      <c r="AN561" s="199"/>
      <c r="AO561" s="199"/>
      <c r="AP561" s="199"/>
      <c r="AQ561" s="199"/>
      <c r="AR561" s="199"/>
      <c r="AS561" s="199"/>
      <c r="AT561" s="199"/>
      <c r="AU561" s="199"/>
      <c r="AV561" s="199"/>
      <c r="AW561" s="199"/>
      <c r="AX561" s="199"/>
      <c r="AY561" s="199"/>
      <c r="AZ561" s="199"/>
      <c r="BA561" s="199"/>
      <c r="BB561" s="199"/>
      <c r="BC561" s="199"/>
      <c r="BD561" s="199"/>
      <c r="BE561" s="199"/>
      <c r="BF561" s="199"/>
      <c r="BG561" s="199"/>
      <c r="BH561" s="199"/>
      <c r="BI561" s="199"/>
      <c r="BJ561" s="199"/>
      <c r="BK561" s="199"/>
      <c r="BL561" s="199"/>
      <c r="BM561" s="56"/>
    </row>
    <row r="562" spans="1:65">
      <c r="A562" s="30"/>
      <c r="B562" s="3" t="s">
        <v>86</v>
      </c>
      <c r="C562" s="29"/>
      <c r="D562" s="13">
        <v>1.3456091500549053E-2</v>
      </c>
      <c r="E562" s="13">
        <v>1.9666620569316444E-2</v>
      </c>
      <c r="F562" s="13">
        <v>6.218917003232927E-3</v>
      </c>
      <c r="G562" s="13">
        <v>1.0913702389729784E-2</v>
      </c>
      <c r="H562" s="13">
        <v>2.6222683543668916E-2</v>
      </c>
      <c r="I562" s="13">
        <v>8.3186729820652599E-3</v>
      </c>
      <c r="J562" s="13">
        <v>1.954717432833579E-2</v>
      </c>
      <c r="K562" s="13">
        <v>1.7785869357535733E-2</v>
      </c>
      <c r="L562" s="13">
        <v>7.7521064058559642E-3</v>
      </c>
      <c r="M562" s="13">
        <v>1.6474111737582245E-2</v>
      </c>
      <c r="N562" s="13">
        <v>1.2461380424829449E-2</v>
      </c>
      <c r="O562" s="13">
        <v>8.3305496265559508E-3</v>
      </c>
      <c r="P562" s="13">
        <v>1.7723279940460357E-2</v>
      </c>
      <c r="Q562" s="13">
        <v>1.4989304560468897E-2</v>
      </c>
      <c r="R562" s="13">
        <v>1.5788301215322105E-2</v>
      </c>
      <c r="S562" s="13">
        <v>1.0275660185493713E-2</v>
      </c>
      <c r="T562" s="13">
        <v>2.3421284283291701E-3</v>
      </c>
      <c r="U562" s="13">
        <v>1.6738629080120838E-2</v>
      </c>
      <c r="V562" s="13">
        <v>0</v>
      </c>
      <c r="W562" s="13">
        <v>2.2199737451545954E-2</v>
      </c>
      <c r="X562" s="13">
        <v>1.1629383147305555E-2</v>
      </c>
      <c r="Y562" s="13">
        <v>1.3174381184890217E-2</v>
      </c>
      <c r="Z562" s="13">
        <v>1.3286710778293105E-2</v>
      </c>
      <c r="AA562" s="13">
        <v>3.6066031657885135E-3</v>
      </c>
      <c r="AB562" s="146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30"/>
      <c r="B563" s="3" t="s">
        <v>277</v>
      </c>
      <c r="C563" s="29"/>
      <c r="D563" s="13">
        <v>-4.0168760730254771E-3</v>
      </c>
      <c r="E563" s="13">
        <v>-1.1715571849157502E-2</v>
      </c>
      <c r="F563" s="13">
        <v>1.4517021165810107E-2</v>
      </c>
      <c r="G563" s="13">
        <v>-6.7377119337894698E-3</v>
      </c>
      <c r="H563" s="13">
        <v>3.6818197031058819E-3</v>
      </c>
      <c r="I563" s="13">
        <v>-3.7317391924280852E-3</v>
      </c>
      <c r="J563" s="13">
        <v>-9.1493399237800865E-3</v>
      </c>
      <c r="K563" s="13">
        <v>-7.187945365522419E-2</v>
      </c>
      <c r="L563" s="13">
        <v>2.9629275837476321E-2</v>
      </c>
      <c r="M563" s="13">
        <v>-1.8273720102899071E-2</v>
      </c>
      <c r="N563" s="13">
        <v>-3.5381932938747473E-2</v>
      </c>
      <c r="O563" s="13">
        <v>-3.3100837893967894E-2</v>
      </c>
      <c r="P563" s="13">
        <v>1.1950789240432913E-2</v>
      </c>
      <c r="Q563" s="13">
        <v>9.0994204344581053E-3</v>
      </c>
      <c r="R563" s="13">
        <v>-1.1655072670507804E-3</v>
      </c>
      <c r="S563" s="13">
        <v>6.0424058942003533E-2</v>
      </c>
      <c r="T563" s="13">
        <v>4.8076206327729798E-2</v>
      </c>
      <c r="U563" s="13">
        <v>-6.9028084849249494E-2</v>
      </c>
      <c r="V563" s="13">
        <v>-7.6156506864186402E-2</v>
      </c>
      <c r="W563" s="13">
        <v>5.2155089404676724E-2</v>
      </c>
      <c r="X563" s="13">
        <v>4.8570036988304643E-4</v>
      </c>
      <c r="Y563" s="13">
        <v>-3.9636175197261925E-2</v>
      </c>
      <c r="Z563" s="13">
        <v>-3.4466023118306932E-3</v>
      </c>
      <c r="AA563" s="13">
        <v>-7.9155526414349531E-3</v>
      </c>
      <c r="AB563" s="146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30"/>
      <c r="B564" s="46" t="s">
        <v>278</v>
      </c>
      <c r="C564" s="47"/>
      <c r="D564" s="45">
        <v>0.01</v>
      </c>
      <c r="E564" s="45">
        <v>0.35</v>
      </c>
      <c r="F564" s="45">
        <v>0.82</v>
      </c>
      <c r="G564" s="45">
        <v>0.13</v>
      </c>
      <c r="H564" s="45">
        <v>0.34</v>
      </c>
      <c r="I564" s="45">
        <v>0.01</v>
      </c>
      <c r="J564" s="45">
        <v>0.24</v>
      </c>
      <c r="K564" s="45">
        <v>3.03</v>
      </c>
      <c r="L564" s="45">
        <v>1.49</v>
      </c>
      <c r="M564" s="45">
        <v>0.64</v>
      </c>
      <c r="N564" s="45">
        <v>1.41</v>
      </c>
      <c r="O564" s="45">
        <v>1.3</v>
      </c>
      <c r="P564" s="45">
        <v>0.71</v>
      </c>
      <c r="Q564" s="45">
        <v>0.57999999999999996</v>
      </c>
      <c r="R564" s="45">
        <v>0.12</v>
      </c>
      <c r="S564" s="45">
        <v>2.87</v>
      </c>
      <c r="T564" s="45">
        <v>2.3199999999999998</v>
      </c>
      <c r="U564" s="45">
        <v>2.91</v>
      </c>
      <c r="V564" s="45">
        <v>3.06</v>
      </c>
      <c r="W564" s="45">
        <v>2.5</v>
      </c>
      <c r="X564" s="45">
        <v>0.19</v>
      </c>
      <c r="Y564" s="45">
        <v>1.6</v>
      </c>
      <c r="Z564" s="45">
        <v>0.02</v>
      </c>
      <c r="AA564" s="45">
        <v>0.18</v>
      </c>
      <c r="AB564" s="146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B565" s="31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BM565" s="55"/>
    </row>
    <row r="566" spans="1:65" ht="15">
      <c r="B566" s="8" t="s">
        <v>606</v>
      </c>
      <c r="BM566" s="28" t="s">
        <v>66</v>
      </c>
    </row>
    <row r="567" spans="1:65" ht="15">
      <c r="A567" s="25" t="s">
        <v>26</v>
      </c>
      <c r="B567" s="18" t="s">
        <v>110</v>
      </c>
      <c r="C567" s="15" t="s">
        <v>111</v>
      </c>
      <c r="D567" s="16" t="s">
        <v>237</v>
      </c>
      <c r="E567" s="17" t="s">
        <v>237</v>
      </c>
      <c r="F567" s="17" t="s">
        <v>237</v>
      </c>
      <c r="G567" s="17" t="s">
        <v>237</v>
      </c>
      <c r="H567" s="17" t="s">
        <v>237</v>
      </c>
      <c r="I567" s="17" t="s">
        <v>237</v>
      </c>
      <c r="J567" s="17" t="s">
        <v>237</v>
      </c>
      <c r="K567" s="17" t="s">
        <v>237</v>
      </c>
      <c r="L567" s="17" t="s">
        <v>237</v>
      </c>
      <c r="M567" s="17" t="s">
        <v>237</v>
      </c>
      <c r="N567" s="17" t="s">
        <v>237</v>
      </c>
      <c r="O567" s="17" t="s">
        <v>237</v>
      </c>
      <c r="P567" s="17" t="s">
        <v>237</v>
      </c>
      <c r="Q567" s="17" t="s">
        <v>237</v>
      </c>
      <c r="R567" s="17" t="s">
        <v>237</v>
      </c>
      <c r="S567" s="17" t="s">
        <v>237</v>
      </c>
      <c r="T567" s="17" t="s">
        <v>237</v>
      </c>
      <c r="U567" s="17" t="s">
        <v>237</v>
      </c>
      <c r="V567" s="17" t="s">
        <v>237</v>
      </c>
      <c r="W567" s="17" t="s">
        <v>237</v>
      </c>
      <c r="X567" s="17" t="s">
        <v>237</v>
      </c>
      <c r="Y567" s="17" t="s">
        <v>237</v>
      </c>
      <c r="Z567" s="17" t="s">
        <v>237</v>
      </c>
      <c r="AA567" s="146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1</v>
      </c>
    </row>
    <row r="568" spans="1:65">
      <c r="A568" s="30"/>
      <c r="B568" s="19" t="s">
        <v>238</v>
      </c>
      <c r="C568" s="9" t="s">
        <v>238</v>
      </c>
      <c r="D568" s="144" t="s">
        <v>240</v>
      </c>
      <c r="E568" s="145" t="s">
        <v>241</v>
      </c>
      <c r="F568" s="145" t="s">
        <v>242</v>
      </c>
      <c r="G568" s="145" t="s">
        <v>243</v>
      </c>
      <c r="H568" s="145" t="s">
        <v>244</v>
      </c>
      <c r="I568" s="145" t="s">
        <v>245</v>
      </c>
      <c r="J568" s="145" t="s">
        <v>246</v>
      </c>
      <c r="K568" s="145" t="s">
        <v>247</v>
      </c>
      <c r="L568" s="145" t="s">
        <v>248</v>
      </c>
      <c r="M568" s="145" t="s">
        <v>249</v>
      </c>
      <c r="N568" s="145" t="s">
        <v>250</v>
      </c>
      <c r="O568" s="145" t="s">
        <v>251</v>
      </c>
      <c r="P568" s="145" t="s">
        <v>252</v>
      </c>
      <c r="Q568" s="145" t="s">
        <v>253</v>
      </c>
      <c r="R568" s="145" t="s">
        <v>254</v>
      </c>
      <c r="S568" s="145" t="s">
        <v>255</v>
      </c>
      <c r="T568" s="145" t="s">
        <v>257</v>
      </c>
      <c r="U568" s="145" t="s">
        <v>258</v>
      </c>
      <c r="V568" s="145" t="s">
        <v>259</v>
      </c>
      <c r="W568" s="145" t="s">
        <v>260</v>
      </c>
      <c r="X568" s="145" t="s">
        <v>261</v>
      </c>
      <c r="Y568" s="145" t="s">
        <v>262</v>
      </c>
      <c r="Z568" s="145" t="s">
        <v>267</v>
      </c>
      <c r="AA568" s="146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 t="s">
        <v>3</v>
      </c>
    </row>
    <row r="569" spans="1:65">
      <c r="A569" s="30"/>
      <c r="B569" s="19"/>
      <c r="C569" s="9"/>
      <c r="D569" s="10" t="s">
        <v>306</v>
      </c>
      <c r="E569" s="11" t="s">
        <v>304</v>
      </c>
      <c r="F569" s="11" t="s">
        <v>306</v>
      </c>
      <c r="G569" s="11" t="s">
        <v>306</v>
      </c>
      <c r="H569" s="11" t="s">
        <v>304</v>
      </c>
      <c r="I569" s="11" t="s">
        <v>304</v>
      </c>
      <c r="J569" s="11" t="s">
        <v>304</v>
      </c>
      <c r="K569" s="11" t="s">
        <v>304</v>
      </c>
      <c r="L569" s="11" t="s">
        <v>304</v>
      </c>
      <c r="M569" s="11" t="s">
        <v>304</v>
      </c>
      <c r="N569" s="11" t="s">
        <v>304</v>
      </c>
      <c r="O569" s="11" t="s">
        <v>304</v>
      </c>
      <c r="P569" s="11" t="s">
        <v>304</v>
      </c>
      <c r="Q569" s="11" t="s">
        <v>304</v>
      </c>
      <c r="R569" s="11" t="s">
        <v>306</v>
      </c>
      <c r="S569" s="11" t="s">
        <v>306</v>
      </c>
      <c r="T569" s="11" t="s">
        <v>306</v>
      </c>
      <c r="U569" s="11" t="s">
        <v>304</v>
      </c>
      <c r="V569" s="11" t="s">
        <v>304</v>
      </c>
      <c r="W569" s="11" t="s">
        <v>306</v>
      </c>
      <c r="X569" s="11" t="s">
        <v>304</v>
      </c>
      <c r="Y569" s="11" t="s">
        <v>337</v>
      </c>
      <c r="Z569" s="11" t="s">
        <v>306</v>
      </c>
      <c r="AA569" s="146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2</v>
      </c>
    </row>
    <row r="570" spans="1:65">
      <c r="A570" s="30"/>
      <c r="B570" s="19"/>
      <c r="C570" s="9"/>
      <c r="D570" s="26" t="s">
        <v>338</v>
      </c>
      <c r="E570" s="26" t="s">
        <v>339</v>
      </c>
      <c r="F570" s="26" t="s">
        <v>340</v>
      </c>
      <c r="G570" s="26" t="s">
        <v>340</v>
      </c>
      <c r="H570" s="26" t="s">
        <v>117</v>
      </c>
      <c r="I570" s="26" t="s">
        <v>338</v>
      </c>
      <c r="J570" s="26" t="s">
        <v>339</v>
      </c>
      <c r="K570" s="26" t="s">
        <v>339</v>
      </c>
      <c r="L570" s="26" t="s">
        <v>340</v>
      </c>
      <c r="M570" s="26" t="s">
        <v>339</v>
      </c>
      <c r="N570" s="26" t="s">
        <v>339</v>
      </c>
      <c r="O570" s="26" t="s">
        <v>307</v>
      </c>
      <c r="P570" s="26" t="s">
        <v>339</v>
      </c>
      <c r="Q570" s="26" t="s">
        <v>341</v>
      </c>
      <c r="R570" s="26" t="s">
        <v>338</v>
      </c>
      <c r="S570" s="26" t="s">
        <v>339</v>
      </c>
      <c r="T570" s="26" t="s">
        <v>339</v>
      </c>
      <c r="U570" s="26" t="s">
        <v>339</v>
      </c>
      <c r="V570" s="26" t="s">
        <v>339</v>
      </c>
      <c r="W570" s="26" t="s">
        <v>338</v>
      </c>
      <c r="X570" s="26" t="s">
        <v>341</v>
      </c>
      <c r="Y570" s="26" t="s">
        <v>339</v>
      </c>
      <c r="Z570" s="26" t="s">
        <v>339</v>
      </c>
      <c r="AA570" s="146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3</v>
      </c>
    </row>
    <row r="571" spans="1:65">
      <c r="A571" s="30"/>
      <c r="B571" s="18">
        <v>1</v>
      </c>
      <c r="C571" s="14">
        <v>1</v>
      </c>
      <c r="D571" s="22">
        <v>2</v>
      </c>
      <c r="E571" s="22">
        <v>1.8</v>
      </c>
      <c r="F571" s="22">
        <v>1.8</v>
      </c>
      <c r="G571" s="141">
        <v>1.4756356471455419</v>
      </c>
      <c r="H571" s="22">
        <v>1.9</v>
      </c>
      <c r="I571" s="22">
        <v>1.76</v>
      </c>
      <c r="J571" s="22">
        <v>1.68</v>
      </c>
      <c r="K571" s="22">
        <v>1.78</v>
      </c>
      <c r="L571" s="22">
        <v>1.9</v>
      </c>
      <c r="M571" s="22">
        <v>1.67</v>
      </c>
      <c r="N571" s="22">
        <v>1.9</v>
      </c>
      <c r="O571" s="22">
        <v>1.75</v>
      </c>
      <c r="P571" s="22">
        <v>1.92</v>
      </c>
      <c r="Q571" s="22">
        <v>2.04</v>
      </c>
      <c r="R571" s="22">
        <v>1.88</v>
      </c>
      <c r="S571" s="22">
        <v>1.83</v>
      </c>
      <c r="T571" s="141">
        <v>2.6</v>
      </c>
      <c r="U571" s="22">
        <v>1.82</v>
      </c>
      <c r="V571" s="22">
        <v>1.9800000000000002</v>
      </c>
      <c r="W571" s="22">
        <v>1.6</v>
      </c>
      <c r="X571" s="22">
        <v>1.8998561439633386</v>
      </c>
      <c r="Y571" s="22">
        <v>1.9530000000000003</v>
      </c>
      <c r="Z571" s="22">
        <v>1.84</v>
      </c>
      <c r="AA571" s="146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1</v>
      </c>
    </row>
    <row r="572" spans="1:65">
      <c r="A572" s="30"/>
      <c r="B572" s="19">
        <v>1</v>
      </c>
      <c r="C572" s="9">
        <v>2</v>
      </c>
      <c r="D572" s="11">
        <v>1.89</v>
      </c>
      <c r="E572" s="11">
        <v>1.82</v>
      </c>
      <c r="F572" s="11">
        <v>1.9</v>
      </c>
      <c r="G572" s="142">
        <v>1.5175647579661995</v>
      </c>
      <c r="H572" s="11">
        <v>1.9</v>
      </c>
      <c r="I572" s="11">
        <v>2</v>
      </c>
      <c r="J572" s="11">
        <v>1.66</v>
      </c>
      <c r="K572" s="11">
        <v>1.79</v>
      </c>
      <c r="L572" s="11">
        <v>2.1</v>
      </c>
      <c r="M572" s="11">
        <v>1.71</v>
      </c>
      <c r="N572" s="148">
        <v>2.06</v>
      </c>
      <c r="O572" s="11">
        <v>1.8</v>
      </c>
      <c r="P572" s="11">
        <v>2.04</v>
      </c>
      <c r="Q572" s="11">
        <v>1.99</v>
      </c>
      <c r="R572" s="11">
        <v>1.99</v>
      </c>
      <c r="S572" s="148">
        <v>2.2000000000000002</v>
      </c>
      <c r="T572" s="142">
        <v>2.6</v>
      </c>
      <c r="U572" s="11">
        <v>1.96</v>
      </c>
      <c r="V572" s="11">
        <v>1.99</v>
      </c>
      <c r="W572" s="11">
        <v>1.7</v>
      </c>
      <c r="X572" s="11">
        <v>1.8977320752489097</v>
      </c>
      <c r="Y572" s="11">
        <v>1.9804310684207302</v>
      </c>
      <c r="Z572" s="11">
        <v>1.9800000000000002</v>
      </c>
      <c r="AA572" s="146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26</v>
      </c>
    </row>
    <row r="573" spans="1:65">
      <c r="A573" s="30"/>
      <c r="B573" s="19">
        <v>1</v>
      </c>
      <c r="C573" s="9">
        <v>3</v>
      </c>
      <c r="D573" s="148">
        <v>2.78</v>
      </c>
      <c r="E573" s="11">
        <v>1.79</v>
      </c>
      <c r="F573" s="11">
        <v>1.9</v>
      </c>
      <c r="G573" s="142">
        <v>1.4788764487974939</v>
      </c>
      <c r="H573" s="11">
        <v>2</v>
      </c>
      <c r="I573" s="11">
        <v>1.79</v>
      </c>
      <c r="J573" s="11">
        <v>1.67</v>
      </c>
      <c r="K573" s="11">
        <v>1.71</v>
      </c>
      <c r="L573" s="11">
        <v>1.9</v>
      </c>
      <c r="M573" s="11">
        <v>1.71</v>
      </c>
      <c r="N573" s="11">
        <v>1.92</v>
      </c>
      <c r="O573" s="11">
        <v>1.72</v>
      </c>
      <c r="P573" s="11">
        <v>2</v>
      </c>
      <c r="Q573" s="11">
        <v>1.96</v>
      </c>
      <c r="R573" s="11">
        <v>1.91</v>
      </c>
      <c r="S573" s="11">
        <v>1.78</v>
      </c>
      <c r="T573" s="142">
        <v>2.7</v>
      </c>
      <c r="U573" s="11">
        <v>1.84</v>
      </c>
      <c r="V573" s="11">
        <v>1.99</v>
      </c>
      <c r="W573" s="11">
        <v>1.7</v>
      </c>
      <c r="X573" s="11">
        <v>1.9475064411069929</v>
      </c>
      <c r="Y573" s="11">
        <v>1.9391842442796916</v>
      </c>
      <c r="Z573" s="11">
        <v>1.83</v>
      </c>
      <c r="AA573" s="146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16</v>
      </c>
    </row>
    <row r="574" spans="1:65">
      <c r="A574" s="30"/>
      <c r="B574" s="19">
        <v>1</v>
      </c>
      <c r="C574" s="9">
        <v>4</v>
      </c>
      <c r="D574" s="11">
        <v>1.92</v>
      </c>
      <c r="E574" s="11">
        <v>1.78</v>
      </c>
      <c r="F574" s="11">
        <v>1.8</v>
      </c>
      <c r="G574" s="142">
        <v>1.5596208862472853</v>
      </c>
      <c r="H574" s="11">
        <v>1.9</v>
      </c>
      <c r="I574" s="11">
        <v>1.82</v>
      </c>
      <c r="J574" s="11">
        <v>1.74</v>
      </c>
      <c r="K574" s="11">
        <v>1.79</v>
      </c>
      <c r="L574" s="11">
        <v>1.8</v>
      </c>
      <c r="M574" s="11">
        <v>1.66</v>
      </c>
      <c r="N574" s="11">
        <v>1.9</v>
      </c>
      <c r="O574" s="11">
        <v>1.81</v>
      </c>
      <c r="P574" s="11">
        <v>2.02</v>
      </c>
      <c r="Q574" s="11">
        <v>2.0299999999999998</v>
      </c>
      <c r="R574" s="11">
        <v>1.9</v>
      </c>
      <c r="S574" s="11">
        <v>1.91</v>
      </c>
      <c r="T574" s="142">
        <v>2.7</v>
      </c>
      <c r="U574" s="11">
        <v>1.81</v>
      </c>
      <c r="V574" s="11">
        <v>2.0299999999999998</v>
      </c>
      <c r="W574" s="11">
        <v>1.6</v>
      </c>
      <c r="X574" s="11">
        <v>1.7943772541782876</v>
      </c>
      <c r="Y574" s="11">
        <v>1.8942727500553973</v>
      </c>
      <c r="Z574" s="11">
        <v>1.84</v>
      </c>
      <c r="AA574" s="146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1.8515503709717092</v>
      </c>
    </row>
    <row r="575" spans="1:65">
      <c r="A575" s="30"/>
      <c r="B575" s="19">
        <v>1</v>
      </c>
      <c r="C575" s="9">
        <v>5</v>
      </c>
      <c r="D575" s="11">
        <v>2.0299999999999998</v>
      </c>
      <c r="E575" s="11">
        <v>1.81</v>
      </c>
      <c r="F575" s="11">
        <v>1.9</v>
      </c>
      <c r="G575" s="142">
        <v>1.5188598857879851</v>
      </c>
      <c r="H575" s="11">
        <v>1.9</v>
      </c>
      <c r="I575" s="11">
        <v>1.76</v>
      </c>
      <c r="J575" s="11">
        <v>1.59</v>
      </c>
      <c r="K575" s="11">
        <v>1.77</v>
      </c>
      <c r="L575" s="11">
        <v>1.8</v>
      </c>
      <c r="M575" s="11">
        <v>1.65</v>
      </c>
      <c r="N575" s="11">
        <v>1.9400000000000002</v>
      </c>
      <c r="O575" s="11">
        <v>1.72</v>
      </c>
      <c r="P575" s="11">
        <v>1.9299999999999997</v>
      </c>
      <c r="Q575" s="11">
        <v>2</v>
      </c>
      <c r="R575" s="11">
        <v>1.89</v>
      </c>
      <c r="S575" s="11">
        <v>1.89</v>
      </c>
      <c r="T575" s="142">
        <v>2.6</v>
      </c>
      <c r="U575" s="11">
        <v>1.83</v>
      </c>
      <c r="V575" s="11">
        <v>1.91</v>
      </c>
      <c r="W575" s="11">
        <v>1.6</v>
      </c>
      <c r="X575" s="11">
        <v>1.818676300721805</v>
      </c>
      <c r="Y575" s="11">
        <v>1.8621306575114902</v>
      </c>
      <c r="Z575" s="11">
        <v>1.85</v>
      </c>
      <c r="AA575" s="146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105</v>
      </c>
    </row>
    <row r="576" spans="1:65">
      <c r="A576" s="30"/>
      <c r="B576" s="19">
        <v>1</v>
      </c>
      <c r="C576" s="9">
        <v>6</v>
      </c>
      <c r="D576" s="11">
        <v>1.92</v>
      </c>
      <c r="E576" s="11">
        <v>1.86</v>
      </c>
      <c r="F576" s="11">
        <v>1.9</v>
      </c>
      <c r="G576" s="142">
        <v>1.5475066867929717</v>
      </c>
      <c r="H576" s="11">
        <v>1.8</v>
      </c>
      <c r="I576" s="11">
        <v>1.89</v>
      </c>
      <c r="J576" s="11">
        <v>1.75</v>
      </c>
      <c r="K576" s="11">
        <v>1.79</v>
      </c>
      <c r="L576" s="11">
        <v>1.8</v>
      </c>
      <c r="M576" s="11">
        <v>1.7</v>
      </c>
      <c r="N576" s="11">
        <v>1.87</v>
      </c>
      <c r="O576" s="11">
        <v>1.8</v>
      </c>
      <c r="P576" s="11">
        <v>1.9800000000000002</v>
      </c>
      <c r="Q576" s="11">
        <v>1.9800000000000002</v>
      </c>
      <c r="R576" s="11">
        <v>1.85</v>
      </c>
      <c r="S576" s="11">
        <v>1.88</v>
      </c>
      <c r="T576" s="142">
        <v>2.8</v>
      </c>
      <c r="U576" s="11">
        <v>1.72</v>
      </c>
      <c r="V576" s="11">
        <v>1.9299999999999997</v>
      </c>
      <c r="W576" s="11">
        <v>1.6</v>
      </c>
      <c r="X576" s="11">
        <v>1.8155323775287795</v>
      </c>
      <c r="Y576" s="11">
        <v>2.0166474294199275</v>
      </c>
      <c r="Z576" s="11">
        <v>1.72</v>
      </c>
      <c r="AA576" s="146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5"/>
    </row>
    <row r="577" spans="1:65">
      <c r="A577" s="30"/>
      <c r="B577" s="20" t="s">
        <v>274</v>
      </c>
      <c r="C577" s="12"/>
      <c r="D577" s="23">
        <v>2.09</v>
      </c>
      <c r="E577" s="23">
        <v>1.8099999999999998</v>
      </c>
      <c r="F577" s="23">
        <v>1.8666666666666665</v>
      </c>
      <c r="G577" s="23">
        <v>1.516344052122913</v>
      </c>
      <c r="H577" s="23">
        <v>1.9000000000000001</v>
      </c>
      <c r="I577" s="23">
        <v>1.8366666666666669</v>
      </c>
      <c r="J577" s="23">
        <v>1.6816666666666666</v>
      </c>
      <c r="K577" s="23">
        <v>1.7716666666666665</v>
      </c>
      <c r="L577" s="23">
        <v>1.8833333333333335</v>
      </c>
      <c r="M577" s="23">
        <v>1.6833333333333333</v>
      </c>
      <c r="N577" s="23">
        <v>1.9316666666666666</v>
      </c>
      <c r="O577" s="23">
        <v>1.7666666666666668</v>
      </c>
      <c r="P577" s="23">
        <v>1.9816666666666667</v>
      </c>
      <c r="Q577" s="23">
        <v>2</v>
      </c>
      <c r="R577" s="23">
        <v>1.9033333333333333</v>
      </c>
      <c r="S577" s="23">
        <v>1.9150000000000003</v>
      </c>
      <c r="T577" s="23">
        <v>2.6666666666666665</v>
      </c>
      <c r="U577" s="23">
        <v>1.83</v>
      </c>
      <c r="V577" s="23">
        <v>1.9716666666666667</v>
      </c>
      <c r="W577" s="23">
        <v>1.6333333333333331</v>
      </c>
      <c r="X577" s="23">
        <v>1.8622800987913521</v>
      </c>
      <c r="Y577" s="23">
        <v>1.9409443582812063</v>
      </c>
      <c r="Z577" s="23">
        <v>1.8433333333333335</v>
      </c>
      <c r="AA577" s="146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30"/>
      <c r="B578" s="3" t="s">
        <v>275</v>
      </c>
      <c r="C578" s="29"/>
      <c r="D578" s="11">
        <v>1.96</v>
      </c>
      <c r="E578" s="11">
        <v>1.8050000000000002</v>
      </c>
      <c r="F578" s="11">
        <v>1.9</v>
      </c>
      <c r="G578" s="11">
        <v>1.5182123218770922</v>
      </c>
      <c r="H578" s="11">
        <v>1.9</v>
      </c>
      <c r="I578" s="11">
        <v>1.8050000000000002</v>
      </c>
      <c r="J578" s="11">
        <v>1.6749999999999998</v>
      </c>
      <c r="K578" s="11">
        <v>1.7850000000000001</v>
      </c>
      <c r="L578" s="11">
        <v>1.85</v>
      </c>
      <c r="M578" s="11">
        <v>1.6850000000000001</v>
      </c>
      <c r="N578" s="11">
        <v>1.91</v>
      </c>
      <c r="O578" s="11">
        <v>1.7749999999999999</v>
      </c>
      <c r="P578" s="11">
        <v>1.9900000000000002</v>
      </c>
      <c r="Q578" s="11">
        <v>1.9950000000000001</v>
      </c>
      <c r="R578" s="11">
        <v>1.895</v>
      </c>
      <c r="S578" s="11">
        <v>1.8849999999999998</v>
      </c>
      <c r="T578" s="11">
        <v>2.6500000000000004</v>
      </c>
      <c r="U578" s="11">
        <v>1.8250000000000002</v>
      </c>
      <c r="V578" s="11">
        <v>1.9850000000000001</v>
      </c>
      <c r="W578" s="11">
        <v>1.6</v>
      </c>
      <c r="X578" s="11">
        <v>1.8582041879853572</v>
      </c>
      <c r="Y578" s="11">
        <v>1.9460921221398459</v>
      </c>
      <c r="Z578" s="11">
        <v>1.84</v>
      </c>
      <c r="AA578" s="146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30"/>
      <c r="B579" s="3" t="s">
        <v>276</v>
      </c>
      <c r="C579" s="29"/>
      <c r="D579" s="24">
        <v>0.34222799417931987</v>
      </c>
      <c r="E579" s="24">
        <v>2.8284271247461926E-2</v>
      </c>
      <c r="F579" s="24">
        <v>5.1639777949432163E-2</v>
      </c>
      <c r="G579" s="24">
        <v>3.4388397019770305E-2</v>
      </c>
      <c r="H579" s="24">
        <v>6.3245553203367569E-2</v>
      </c>
      <c r="I579" s="24">
        <v>9.3523615556000944E-2</v>
      </c>
      <c r="J579" s="24">
        <v>5.8452259722500587E-2</v>
      </c>
      <c r="K579" s="24">
        <v>3.1251666622224623E-2</v>
      </c>
      <c r="L579" s="24">
        <v>0.11690451944500123</v>
      </c>
      <c r="M579" s="24">
        <v>2.6583202716502538E-2</v>
      </c>
      <c r="N579" s="24">
        <v>6.7057189522575958E-2</v>
      </c>
      <c r="O579" s="24">
        <v>4.1793141383086645E-2</v>
      </c>
      <c r="P579" s="24">
        <v>4.833908011812673E-2</v>
      </c>
      <c r="Q579" s="24">
        <v>3.0331501776206155E-2</v>
      </c>
      <c r="R579" s="24">
        <v>4.7187568984497025E-2</v>
      </c>
      <c r="S579" s="24">
        <v>0.14734313692873521</v>
      </c>
      <c r="T579" s="24">
        <v>8.1649658092772526E-2</v>
      </c>
      <c r="U579" s="24">
        <v>7.6941536246685371E-2</v>
      </c>
      <c r="V579" s="24">
        <v>4.400757510550507E-2</v>
      </c>
      <c r="W579" s="24">
        <v>5.1639777949432163E-2</v>
      </c>
      <c r="X579" s="24">
        <v>6.1040590078891233E-2</v>
      </c>
      <c r="Y579" s="24">
        <v>5.6264429614862471E-2</v>
      </c>
      <c r="Z579" s="24">
        <v>8.262364471909163E-2</v>
      </c>
      <c r="AA579" s="198"/>
      <c r="AB579" s="199"/>
      <c r="AC579" s="199"/>
      <c r="AD579" s="199"/>
      <c r="AE579" s="199"/>
      <c r="AF579" s="199"/>
      <c r="AG579" s="199"/>
      <c r="AH579" s="199"/>
      <c r="AI579" s="199"/>
      <c r="AJ579" s="199"/>
      <c r="AK579" s="199"/>
      <c r="AL579" s="199"/>
      <c r="AM579" s="199"/>
      <c r="AN579" s="199"/>
      <c r="AO579" s="199"/>
      <c r="AP579" s="199"/>
      <c r="AQ579" s="199"/>
      <c r="AR579" s="199"/>
      <c r="AS579" s="199"/>
      <c r="AT579" s="199"/>
      <c r="AU579" s="199"/>
      <c r="AV579" s="199"/>
      <c r="AW579" s="199"/>
      <c r="AX579" s="199"/>
      <c r="AY579" s="199"/>
      <c r="AZ579" s="199"/>
      <c r="BA579" s="199"/>
      <c r="BB579" s="199"/>
      <c r="BC579" s="199"/>
      <c r="BD579" s="199"/>
      <c r="BE579" s="199"/>
      <c r="BF579" s="199"/>
      <c r="BG579" s="199"/>
      <c r="BH579" s="199"/>
      <c r="BI579" s="199"/>
      <c r="BJ579" s="199"/>
      <c r="BK579" s="199"/>
      <c r="BL579" s="199"/>
      <c r="BM579" s="56"/>
    </row>
    <row r="580" spans="1:65">
      <c r="A580" s="30"/>
      <c r="B580" s="3" t="s">
        <v>86</v>
      </c>
      <c r="C580" s="29"/>
      <c r="D580" s="13">
        <v>0.16374545176044014</v>
      </c>
      <c r="E580" s="13">
        <v>1.5626669197492778E-2</v>
      </c>
      <c r="F580" s="13">
        <v>2.7664166758624376E-2</v>
      </c>
      <c r="G580" s="13">
        <v>2.2678492372246152E-2</v>
      </c>
      <c r="H580" s="13">
        <v>3.3287133264930296E-2</v>
      </c>
      <c r="I580" s="13">
        <v>5.0920298850817204E-2</v>
      </c>
      <c r="J580" s="13">
        <v>3.4758529071853672E-2</v>
      </c>
      <c r="K580" s="13">
        <v>1.7639698940107973E-2</v>
      </c>
      <c r="L580" s="13">
        <v>6.2073196165487371E-2</v>
      </c>
      <c r="M580" s="13">
        <v>1.5792001613763883E-2</v>
      </c>
      <c r="N580" s="13">
        <v>3.4714679649305934E-2</v>
      </c>
      <c r="O580" s="13">
        <v>2.3656495122501873E-2</v>
      </c>
      <c r="P580" s="13">
        <v>2.4393143877944522E-2</v>
      </c>
      <c r="Q580" s="13">
        <v>1.5165750888103078E-2</v>
      </c>
      <c r="R580" s="13">
        <v>2.4792067767686703E-2</v>
      </c>
      <c r="S580" s="13">
        <v>7.6941585863569292E-2</v>
      </c>
      <c r="T580" s="13">
        <v>3.0618621784789697E-2</v>
      </c>
      <c r="U580" s="13">
        <v>4.2044555326057581E-2</v>
      </c>
      <c r="V580" s="13">
        <v>2.2319987373882539E-2</v>
      </c>
      <c r="W580" s="13">
        <v>3.1616190581285002E-2</v>
      </c>
      <c r="X580" s="13">
        <v>3.2777341130642748E-2</v>
      </c>
      <c r="Y580" s="13">
        <v>2.8988172368159568E-2</v>
      </c>
      <c r="Z580" s="13">
        <v>4.4822953735492742E-2</v>
      </c>
      <c r="AA580" s="146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3" t="s">
        <v>277</v>
      </c>
      <c r="C581" s="29"/>
      <c r="D581" s="13">
        <v>0.12878376563050264</v>
      </c>
      <c r="E581" s="13">
        <v>-2.2440853688416418E-2</v>
      </c>
      <c r="F581" s="13">
        <v>8.1641287927933792E-3</v>
      </c>
      <c r="G581" s="13">
        <v>-0.1810408855757335</v>
      </c>
      <c r="H581" s="13">
        <v>2.6167059664093495E-2</v>
      </c>
      <c r="I581" s="13">
        <v>-8.0385089913763697E-3</v>
      </c>
      <c r="J581" s="13">
        <v>-9.1752137542920886E-2</v>
      </c>
      <c r="K581" s="13">
        <v>-4.3144224190411307E-2</v>
      </c>
      <c r="L581" s="13">
        <v>1.7165594228443437E-2</v>
      </c>
      <c r="M581" s="13">
        <v>-9.0851990999355925E-2</v>
      </c>
      <c r="N581" s="13">
        <v>4.3269843991828205E-2</v>
      </c>
      <c r="O581" s="13">
        <v>-4.584466382110608E-2</v>
      </c>
      <c r="P581" s="13">
        <v>7.0274240298778157E-2</v>
      </c>
      <c r="Q581" s="13">
        <v>8.0175852277992954E-2</v>
      </c>
      <c r="R581" s="13">
        <v>2.7967352751223196E-2</v>
      </c>
      <c r="S581" s="13">
        <v>3.4268378556178369E-2</v>
      </c>
      <c r="T581" s="13">
        <v>0.44023446970399061</v>
      </c>
      <c r="U581" s="13">
        <v>-1.1639095165636437E-2</v>
      </c>
      <c r="V581" s="13">
        <v>6.4873361037388166E-2</v>
      </c>
      <c r="W581" s="13">
        <v>-0.11785638730630588</v>
      </c>
      <c r="X581" s="13">
        <v>5.7949964461467829E-3</v>
      </c>
      <c r="Y581" s="13">
        <v>4.8280613215281987E-2</v>
      </c>
      <c r="Z581" s="13">
        <v>-4.4379228171164131E-3</v>
      </c>
      <c r="AA581" s="146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46" t="s">
        <v>278</v>
      </c>
      <c r="C582" s="47"/>
      <c r="D582" s="45">
        <v>2.0299999999999998</v>
      </c>
      <c r="E582" s="45">
        <v>0.51</v>
      </c>
      <c r="F582" s="45">
        <v>0</v>
      </c>
      <c r="G582" s="45">
        <v>3.18</v>
      </c>
      <c r="H582" s="45">
        <v>0.3</v>
      </c>
      <c r="I582" s="45">
        <v>0.27</v>
      </c>
      <c r="J582" s="45">
        <v>1.68</v>
      </c>
      <c r="K582" s="45">
        <v>0.86</v>
      </c>
      <c r="L582" s="45">
        <v>0.15</v>
      </c>
      <c r="M582" s="45">
        <v>1.66</v>
      </c>
      <c r="N582" s="45">
        <v>0.59</v>
      </c>
      <c r="O582" s="45">
        <v>0.91</v>
      </c>
      <c r="P582" s="45">
        <v>1.04</v>
      </c>
      <c r="Q582" s="45">
        <v>1.21</v>
      </c>
      <c r="R582" s="45">
        <v>0.33</v>
      </c>
      <c r="S582" s="45">
        <v>0.44</v>
      </c>
      <c r="T582" s="45">
        <v>7.26</v>
      </c>
      <c r="U582" s="45">
        <v>0.33</v>
      </c>
      <c r="V582" s="45">
        <v>0.95</v>
      </c>
      <c r="W582" s="45">
        <v>2.12</v>
      </c>
      <c r="X582" s="45">
        <v>0.04</v>
      </c>
      <c r="Y582" s="45">
        <v>0.67</v>
      </c>
      <c r="Z582" s="45">
        <v>0.21</v>
      </c>
      <c r="AA582" s="146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B583" s="31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BM583" s="55"/>
    </row>
    <row r="584" spans="1:65" ht="15">
      <c r="B584" s="8" t="s">
        <v>607</v>
      </c>
      <c r="BM584" s="28" t="s">
        <v>66</v>
      </c>
    </row>
    <row r="585" spans="1:65" ht="15">
      <c r="A585" s="25" t="s">
        <v>57</v>
      </c>
      <c r="B585" s="18" t="s">
        <v>110</v>
      </c>
      <c r="C585" s="15" t="s">
        <v>111</v>
      </c>
      <c r="D585" s="16" t="s">
        <v>237</v>
      </c>
      <c r="E585" s="17" t="s">
        <v>237</v>
      </c>
      <c r="F585" s="17" t="s">
        <v>237</v>
      </c>
      <c r="G585" s="17" t="s">
        <v>237</v>
      </c>
      <c r="H585" s="17" t="s">
        <v>237</v>
      </c>
      <c r="I585" s="17" t="s">
        <v>237</v>
      </c>
      <c r="J585" s="17" t="s">
        <v>237</v>
      </c>
      <c r="K585" s="17" t="s">
        <v>237</v>
      </c>
      <c r="L585" s="17" t="s">
        <v>237</v>
      </c>
      <c r="M585" s="17" t="s">
        <v>237</v>
      </c>
      <c r="N585" s="17" t="s">
        <v>237</v>
      </c>
      <c r="O585" s="17" t="s">
        <v>237</v>
      </c>
      <c r="P585" s="17" t="s">
        <v>237</v>
      </c>
      <c r="Q585" s="17" t="s">
        <v>237</v>
      </c>
      <c r="R585" s="17" t="s">
        <v>237</v>
      </c>
      <c r="S585" s="17" t="s">
        <v>237</v>
      </c>
      <c r="T585" s="17" t="s">
        <v>237</v>
      </c>
      <c r="U585" s="17" t="s">
        <v>237</v>
      </c>
      <c r="V585" s="17" t="s">
        <v>237</v>
      </c>
      <c r="W585" s="17" t="s">
        <v>237</v>
      </c>
      <c r="X585" s="17" t="s">
        <v>237</v>
      </c>
      <c r="Y585" s="17" t="s">
        <v>237</v>
      </c>
      <c r="Z585" s="17" t="s">
        <v>237</v>
      </c>
      <c r="AA585" s="146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1</v>
      </c>
    </row>
    <row r="586" spans="1:65">
      <c r="A586" s="30"/>
      <c r="B586" s="19" t="s">
        <v>238</v>
      </c>
      <c r="C586" s="9" t="s">
        <v>238</v>
      </c>
      <c r="D586" s="144" t="s">
        <v>240</v>
      </c>
      <c r="E586" s="145" t="s">
        <v>241</v>
      </c>
      <c r="F586" s="145" t="s">
        <v>242</v>
      </c>
      <c r="G586" s="145" t="s">
        <v>243</v>
      </c>
      <c r="H586" s="145" t="s">
        <v>244</v>
      </c>
      <c r="I586" s="145" t="s">
        <v>245</v>
      </c>
      <c r="J586" s="145" t="s">
        <v>246</v>
      </c>
      <c r="K586" s="145" t="s">
        <v>247</v>
      </c>
      <c r="L586" s="145" t="s">
        <v>248</v>
      </c>
      <c r="M586" s="145" t="s">
        <v>249</v>
      </c>
      <c r="N586" s="145" t="s">
        <v>250</v>
      </c>
      <c r="O586" s="145" t="s">
        <v>251</v>
      </c>
      <c r="P586" s="145" t="s">
        <v>252</v>
      </c>
      <c r="Q586" s="145" t="s">
        <v>253</v>
      </c>
      <c r="R586" s="145" t="s">
        <v>254</v>
      </c>
      <c r="S586" s="145" t="s">
        <v>255</v>
      </c>
      <c r="T586" s="145" t="s">
        <v>258</v>
      </c>
      <c r="U586" s="145" t="s">
        <v>259</v>
      </c>
      <c r="V586" s="145" t="s">
        <v>260</v>
      </c>
      <c r="W586" s="145" t="s">
        <v>261</v>
      </c>
      <c r="X586" s="145" t="s">
        <v>262</v>
      </c>
      <c r="Y586" s="145" t="s">
        <v>267</v>
      </c>
      <c r="Z586" s="145" t="s">
        <v>268</v>
      </c>
      <c r="AA586" s="146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 t="s">
        <v>1</v>
      </c>
    </row>
    <row r="587" spans="1:65">
      <c r="A587" s="30"/>
      <c r="B587" s="19"/>
      <c r="C587" s="9"/>
      <c r="D587" s="10" t="s">
        <v>306</v>
      </c>
      <c r="E587" s="11" t="s">
        <v>304</v>
      </c>
      <c r="F587" s="11" t="s">
        <v>306</v>
      </c>
      <c r="G587" s="11" t="s">
        <v>306</v>
      </c>
      <c r="H587" s="11" t="s">
        <v>304</v>
      </c>
      <c r="I587" s="11" t="s">
        <v>337</v>
      </c>
      <c r="J587" s="11" t="s">
        <v>304</v>
      </c>
      <c r="K587" s="11" t="s">
        <v>304</v>
      </c>
      <c r="L587" s="11" t="s">
        <v>304</v>
      </c>
      <c r="M587" s="11" t="s">
        <v>304</v>
      </c>
      <c r="N587" s="11" t="s">
        <v>304</v>
      </c>
      <c r="O587" s="11" t="s">
        <v>304</v>
      </c>
      <c r="P587" s="11" t="s">
        <v>304</v>
      </c>
      <c r="Q587" s="11" t="s">
        <v>304</v>
      </c>
      <c r="R587" s="11" t="s">
        <v>306</v>
      </c>
      <c r="S587" s="11" t="s">
        <v>306</v>
      </c>
      <c r="T587" s="11" t="s">
        <v>304</v>
      </c>
      <c r="U587" s="11" t="s">
        <v>337</v>
      </c>
      <c r="V587" s="11" t="s">
        <v>306</v>
      </c>
      <c r="W587" s="11" t="s">
        <v>304</v>
      </c>
      <c r="X587" s="11" t="s">
        <v>337</v>
      </c>
      <c r="Y587" s="11" t="s">
        <v>306</v>
      </c>
      <c r="Z587" s="11" t="s">
        <v>337</v>
      </c>
      <c r="AA587" s="146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3</v>
      </c>
    </row>
    <row r="588" spans="1:65">
      <c r="A588" s="30"/>
      <c r="B588" s="19"/>
      <c r="C588" s="9"/>
      <c r="D588" s="26" t="s">
        <v>338</v>
      </c>
      <c r="E588" s="26" t="s">
        <v>339</v>
      </c>
      <c r="F588" s="26" t="s">
        <v>340</v>
      </c>
      <c r="G588" s="26" t="s">
        <v>340</v>
      </c>
      <c r="H588" s="26" t="s">
        <v>117</v>
      </c>
      <c r="I588" s="26" t="s">
        <v>338</v>
      </c>
      <c r="J588" s="26" t="s">
        <v>339</v>
      </c>
      <c r="K588" s="26" t="s">
        <v>339</v>
      </c>
      <c r="L588" s="26" t="s">
        <v>340</v>
      </c>
      <c r="M588" s="26" t="s">
        <v>339</v>
      </c>
      <c r="N588" s="26" t="s">
        <v>339</v>
      </c>
      <c r="O588" s="26" t="s">
        <v>307</v>
      </c>
      <c r="P588" s="26" t="s">
        <v>339</v>
      </c>
      <c r="Q588" s="26" t="s">
        <v>341</v>
      </c>
      <c r="R588" s="26" t="s">
        <v>338</v>
      </c>
      <c r="S588" s="26" t="s">
        <v>339</v>
      </c>
      <c r="T588" s="26" t="s">
        <v>339</v>
      </c>
      <c r="U588" s="26" t="s">
        <v>339</v>
      </c>
      <c r="V588" s="26" t="s">
        <v>338</v>
      </c>
      <c r="W588" s="26" t="s">
        <v>341</v>
      </c>
      <c r="X588" s="26" t="s">
        <v>339</v>
      </c>
      <c r="Y588" s="26" t="s">
        <v>339</v>
      </c>
      <c r="Z588" s="26" t="s">
        <v>341</v>
      </c>
      <c r="AA588" s="146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3</v>
      </c>
    </row>
    <row r="589" spans="1:65">
      <c r="A589" s="30"/>
      <c r="B589" s="18">
        <v>1</v>
      </c>
      <c r="C589" s="14">
        <v>1</v>
      </c>
      <c r="D589" s="200">
        <v>0.19</v>
      </c>
      <c r="E589" s="200">
        <v>0.19</v>
      </c>
      <c r="F589" s="203">
        <v>0.2</v>
      </c>
      <c r="G589" s="200">
        <v>0.19427757569306062</v>
      </c>
      <c r="H589" s="200">
        <v>0.21</v>
      </c>
      <c r="I589" s="200">
        <v>0.2</v>
      </c>
      <c r="J589" s="200">
        <v>0.2</v>
      </c>
      <c r="K589" s="200">
        <v>0.18</v>
      </c>
      <c r="L589" s="200">
        <v>0.21</v>
      </c>
      <c r="M589" s="203">
        <v>0.2</v>
      </c>
      <c r="N589" s="200">
        <v>0.2</v>
      </c>
      <c r="O589" s="200">
        <v>0.192</v>
      </c>
      <c r="P589" s="200">
        <v>0.22</v>
      </c>
      <c r="Q589" s="200">
        <v>0.21</v>
      </c>
      <c r="R589" s="200">
        <v>0.19</v>
      </c>
      <c r="S589" s="203">
        <v>0.24</v>
      </c>
      <c r="T589" s="200">
        <v>0.2</v>
      </c>
      <c r="U589" s="200">
        <v>0.223</v>
      </c>
      <c r="V589" s="200">
        <v>0.18</v>
      </c>
      <c r="W589" s="200">
        <v>0.19922908332691433</v>
      </c>
      <c r="X589" s="200">
        <v>0.1925</v>
      </c>
      <c r="Y589" s="200">
        <v>0.22</v>
      </c>
      <c r="Z589" s="200">
        <v>0.2126093</v>
      </c>
      <c r="AA589" s="198"/>
      <c r="AB589" s="199"/>
      <c r="AC589" s="199"/>
      <c r="AD589" s="199"/>
      <c r="AE589" s="199"/>
      <c r="AF589" s="199"/>
      <c r="AG589" s="199"/>
      <c r="AH589" s="199"/>
      <c r="AI589" s="199"/>
      <c r="AJ589" s="199"/>
      <c r="AK589" s="199"/>
      <c r="AL589" s="199"/>
      <c r="AM589" s="199"/>
      <c r="AN589" s="199"/>
      <c r="AO589" s="199"/>
      <c r="AP589" s="199"/>
      <c r="AQ589" s="199"/>
      <c r="AR589" s="199"/>
      <c r="AS589" s="199"/>
      <c r="AT589" s="199"/>
      <c r="AU589" s="199"/>
      <c r="AV589" s="199"/>
      <c r="AW589" s="199"/>
      <c r="AX589" s="199"/>
      <c r="AY589" s="199"/>
      <c r="AZ589" s="199"/>
      <c r="BA589" s="199"/>
      <c r="BB589" s="199"/>
      <c r="BC589" s="199"/>
      <c r="BD589" s="199"/>
      <c r="BE589" s="199"/>
      <c r="BF589" s="199"/>
      <c r="BG589" s="199"/>
      <c r="BH589" s="199"/>
      <c r="BI589" s="199"/>
      <c r="BJ589" s="199"/>
      <c r="BK589" s="199"/>
      <c r="BL589" s="199"/>
      <c r="BM589" s="201">
        <v>1</v>
      </c>
    </row>
    <row r="590" spans="1:65">
      <c r="A590" s="30"/>
      <c r="B590" s="19">
        <v>1</v>
      </c>
      <c r="C590" s="9">
        <v>2</v>
      </c>
      <c r="D590" s="24">
        <v>0.19</v>
      </c>
      <c r="E590" s="24">
        <v>0.19</v>
      </c>
      <c r="F590" s="204">
        <v>0.2</v>
      </c>
      <c r="G590" s="24">
        <v>0.20329980428752148</v>
      </c>
      <c r="H590" s="24">
        <v>0.21</v>
      </c>
      <c r="I590" s="24">
        <v>0.20399999999999996</v>
      </c>
      <c r="J590" s="24">
        <v>0.2</v>
      </c>
      <c r="K590" s="24">
        <v>0.19</v>
      </c>
      <c r="L590" s="24">
        <v>0.21</v>
      </c>
      <c r="M590" s="204">
        <v>0.2</v>
      </c>
      <c r="N590" s="24">
        <v>0.2</v>
      </c>
      <c r="O590" s="24">
        <v>0.19600000000000001</v>
      </c>
      <c r="P590" s="24">
        <v>0.19400000000000001</v>
      </c>
      <c r="Q590" s="24">
        <v>0.21</v>
      </c>
      <c r="R590" s="24">
        <v>0.18</v>
      </c>
      <c r="S590" s="204">
        <v>0.24</v>
      </c>
      <c r="T590" s="24">
        <v>0.2</v>
      </c>
      <c r="U590" s="24">
        <v>0.215</v>
      </c>
      <c r="V590" s="24">
        <v>0.18</v>
      </c>
      <c r="W590" s="24">
        <v>0.1971252398457323</v>
      </c>
      <c r="X590" s="24">
        <v>0.18586199999999997</v>
      </c>
      <c r="Y590" s="24">
        <v>0.22</v>
      </c>
      <c r="Z590" s="24">
        <v>0.2137223</v>
      </c>
      <c r="AA590" s="198"/>
      <c r="AB590" s="199"/>
      <c r="AC590" s="199"/>
      <c r="AD590" s="199"/>
      <c r="AE590" s="199"/>
      <c r="AF590" s="199"/>
      <c r="AG590" s="199"/>
      <c r="AH590" s="199"/>
      <c r="AI590" s="199"/>
      <c r="AJ590" s="199"/>
      <c r="AK590" s="199"/>
      <c r="AL590" s="199"/>
      <c r="AM590" s="199"/>
      <c r="AN590" s="199"/>
      <c r="AO590" s="199"/>
      <c r="AP590" s="199"/>
      <c r="AQ590" s="199"/>
      <c r="AR590" s="199"/>
      <c r="AS590" s="199"/>
      <c r="AT590" s="199"/>
      <c r="AU590" s="199"/>
      <c r="AV590" s="199"/>
      <c r="AW590" s="199"/>
      <c r="AX590" s="199"/>
      <c r="AY590" s="199"/>
      <c r="AZ590" s="199"/>
      <c r="BA590" s="199"/>
      <c r="BB590" s="199"/>
      <c r="BC590" s="199"/>
      <c r="BD590" s="199"/>
      <c r="BE590" s="199"/>
      <c r="BF590" s="199"/>
      <c r="BG590" s="199"/>
      <c r="BH590" s="199"/>
      <c r="BI590" s="199"/>
      <c r="BJ590" s="199"/>
      <c r="BK590" s="199"/>
      <c r="BL590" s="199"/>
      <c r="BM590" s="201">
        <v>45</v>
      </c>
    </row>
    <row r="591" spans="1:65">
      <c r="A591" s="30"/>
      <c r="B591" s="19">
        <v>1</v>
      </c>
      <c r="C591" s="9">
        <v>3</v>
      </c>
      <c r="D591" s="24">
        <v>0.19</v>
      </c>
      <c r="E591" s="24">
        <v>0.19</v>
      </c>
      <c r="F591" s="204">
        <v>0.2</v>
      </c>
      <c r="G591" s="24">
        <v>0.19233052259129998</v>
      </c>
      <c r="H591" s="24">
        <v>0.21</v>
      </c>
      <c r="I591" s="24">
        <v>0.20599999999999999</v>
      </c>
      <c r="J591" s="24">
        <v>0.2</v>
      </c>
      <c r="K591" s="24">
        <v>0.18</v>
      </c>
      <c r="L591" s="24">
        <v>0.21</v>
      </c>
      <c r="M591" s="204">
        <v>0.2</v>
      </c>
      <c r="N591" s="24">
        <v>0.2</v>
      </c>
      <c r="O591" s="24">
        <v>0.19600000000000001</v>
      </c>
      <c r="P591" s="24">
        <v>0.22400000000000003</v>
      </c>
      <c r="Q591" s="24">
        <v>0.21</v>
      </c>
      <c r="R591" s="24">
        <v>0.18</v>
      </c>
      <c r="S591" s="204">
        <v>0.24</v>
      </c>
      <c r="T591" s="24">
        <v>0.2</v>
      </c>
      <c r="U591" s="24">
        <v>0.223</v>
      </c>
      <c r="V591" s="24">
        <v>0.18</v>
      </c>
      <c r="W591" s="24">
        <v>0.19549336898904601</v>
      </c>
      <c r="X591" s="24">
        <v>0.18739400000000001</v>
      </c>
      <c r="Y591" s="24">
        <v>0.22</v>
      </c>
      <c r="Z591" s="24">
        <v>0.2136893</v>
      </c>
      <c r="AA591" s="198"/>
      <c r="AB591" s="199"/>
      <c r="AC591" s="199"/>
      <c r="AD591" s="199"/>
      <c r="AE591" s="199"/>
      <c r="AF591" s="199"/>
      <c r="AG591" s="199"/>
      <c r="AH591" s="199"/>
      <c r="AI591" s="199"/>
      <c r="AJ591" s="199"/>
      <c r="AK591" s="199"/>
      <c r="AL591" s="199"/>
      <c r="AM591" s="199"/>
      <c r="AN591" s="199"/>
      <c r="AO591" s="199"/>
      <c r="AP591" s="199"/>
      <c r="AQ591" s="199"/>
      <c r="AR591" s="199"/>
      <c r="AS591" s="199"/>
      <c r="AT591" s="199"/>
      <c r="AU591" s="199"/>
      <c r="AV591" s="199"/>
      <c r="AW591" s="199"/>
      <c r="AX591" s="199"/>
      <c r="AY591" s="199"/>
      <c r="AZ591" s="199"/>
      <c r="BA591" s="199"/>
      <c r="BB591" s="199"/>
      <c r="BC591" s="199"/>
      <c r="BD591" s="199"/>
      <c r="BE591" s="199"/>
      <c r="BF591" s="199"/>
      <c r="BG591" s="199"/>
      <c r="BH591" s="199"/>
      <c r="BI591" s="199"/>
      <c r="BJ591" s="199"/>
      <c r="BK591" s="199"/>
      <c r="BL591" s="199"/>
      <c r="BM591" s="201">
        <v>16</v>
      </c>
    </row>
    <row r="592" spans="1:65">
      <c r="A592" s="30"/>
      <c r="B592" s="19">
        <v>1</v>
      </c>
      <c r="C592" s="9">
        <v>4</v>
      </c>
      <c r="D592" s="24">
        <v>0.19</v>
      </c>
      <c r="E592" s="24">
        <v>0.19</v>
      </c>
      <c r="F592" s="204">
        <v>0.2</v>
      </c>
      <c r="G592" s="24">
        <v>0.2042278021335045</v>
      </c>
      <c r="H592" s="24">
        <v>0.21</v>
      </c>
      <c r="I592" s="24">
        <v>0.20399999999999996</v>
      </c>
      <c r="J592" s="24">
        <v>0.2</v>
      </c>
      <c r="K592" s="24">
        <v>0.19</v>
      </c>
      <c r="L592" s="24">
        <v>0.21</v>
      </c>
      <c r="M592" s="204">
        <v>0.2</v>
      </c>
      <c r="N592" s="24">
        <v>0.21</v>
      </c>
      <c r="O592" s="24">
        <v>0.19500000000000001</v>
      </c>
      <c r="P592" s="24">
        <v>0.22500000000000003</v>
      </c>
      <c r="Q592" s="24">
        <v>0.22</v>
      </c>
      <c r="R592" s="24">
        <v>0.19</v>
      </c>
      <c r="S592" s="204">
        <v>0.24</v>
      </c>
      <c r="T592" s="24">
        <v>0.2</v>
      </c>
      <c r="U592" s="24">
        <v>0.223</v>
      </c>
      <c r="V592" s="24">
        <v>0.19</v>
      </c>
      <c r="W592" s="24">
        <v>0.19867211261190035</v>
      </c>
      <c r="X592" s="24">
        <v>0.18309800000000001</v>
      </c>
      <c r="Y592" s="24">
        <v>0.22</v>
      </c>
      <c r="Z592" s="24">
        <v>0.2108083</v>
      </c>
      <c r="AA592" s="198"/>
      <c r="AB592" s="199"/>
      <c r="AC592" s="199"/>
      <c r="AD592" s="199"/>
      <c r="AE592" s="199"/>
      <c r="AF592" s="199"/>
      <c r="AG592" s="199"/>
      <c r="AH592" s="199"/>
      <c r="AI592" s="199"/>
      <c r="AJ592" s="199"/>
      <c r="AK592" s="199"/>
      <c r="AL592" s="199"/>
      <c r="AM592" s="199"/>
      <c r="AN592" s="199"/>
      <c r="AO592" s="199"/>
      <c r="AP592" s="199"/>
      <c r="AQ592" s="199"/>
      <c r="AR592" s="199"/>
      <c r="AS592" s="199"/>
      <c r="AT592" s="199"/>
      <c r="AU592" s="199"/>
      <c r="AV592" s="199"/>
      <c r="AW592" s="199"/>
      <c r="AX592" s="199"/>
      <c r="AY592" s="199"/>
      <c r="AZ592" s="199"/>
      <c r="BA592" s="199"/>
      <c r="BB592" s="199"/>
      <c r="BC592" s="199"/>
      <c r="BD592" s="199"/>
      <c r="BE592" s="199"/>
      <c r="BF592" s="199"/>
      <c r="BG592" s="199"/>
      <c r="BH592" s="199"/>
      <c r="BI592" s="199"/>
      <c r="BJ592" s="199"/>
      <c r="BK592" s="199"/>
      <c r="BL592" s="199"/>
      <c r="BM592" s="201">
        <v>0.20168410455221183</v>
      </c>
    </row>
    <row r="593" spans="1:65">
      <c r="A593" s="30"/>
      <c r="B593" s="19">
        <v>1</v>
      </c>
      <c r="C593" s="9">
        <v>5</v>
      </c>
      <c r="D593" s="24">
        <v>0.2</v>
      </c>
      <c r="E593" s="24">
        <v>0.19</v>
      </c>
      <c r="F593" s="204">
        <v>0.2</v>
      </c>
      <c r="G593" s="24">
        <v>0.20406639031638468</v>
      </c>
      <c r="H593" s="24">
        <v>0.21</v>
      </c>
      <c r="I593" s="24">
        <v>0.20200000000000001</v>
      </c>
      <c r="J593" s="24">
        <v>0.19</v>
      </c>
      <c r="K593" s="24">
        <v>0.19</v>
      </c>
      <c r="L593" s="24">
        <v>0.21</v>
      </c>
      <c r="M593" s="204">
        <v>0.2</v>
      </c>
      <c r="N593" s="24">
        <v>0.2</v>
      </c>
      <c r="O593" s="24">
        <v>0.193</v>
      </c>
      <c r="P593" s="24">
        <v>0.219</v>
      </c>
      <c r="Q593" s="24">
        <v>0.22</v>
      </c>
      <c r="R593" s="24">
        <v>0.19</v>
      </c>
      <c r="S593" s="204">
        <v>0.24</v>
      </c>
      <c r="T593" s="24">
        <v>0.2</v>
      </c>
      <c r="U593" s="24">
        <v>0.215</v>
      </c>
      <c r="V593" s="24">
        <v>0.19</v>
      </c>
      <c r="W593" s="24">
        <v>0.19657865037155356</v>
      </c>
      <c r="X593" s="24">
        <v>0.19561799999999996</v>
      </c>
      <c r="Y593" s="24">
        <v>0.22</v>
      </c>
      <c r="Z593" s="24">
        <v>0.2103846</v>
      </c>
      <c r="AA593" s="198"/>
      <c r="AB593" s="199"/>
      <c r="AC593" s="199"/>
      <c r="AD593" s="199"/>
      <c r="AE593" s="199"/>
      <c r="AF593" s="199"/>
      <c r="AG593" s="199"/>
      <c r="AH593" s="199"/>
      <c r="AI593" s="199"/>
      <c r="AJ593" s="199"/>
      <c r="AK593" s="199"/>
      <c r="AL593" s="199"/>
      <c r="AM593" s="199"/>
      <c r="AN593" s="199"/>
      <c r="AO593" s="199"/>
      <c r="AP593" s="199"/>
      <c r="AQ593" s="199"/>
      <c r="AR593" s="199"/>
      <c r="AS593" s="199"/>
      <c r="AT593" s="199"/>
      <c r="AU593" s="199"/>
      <c r="AV593" s="199"/>
      <c r="AW593" s="199"/>
      <c r="AX593" s="199"/>
      <c r="AY593" s="199"/>
      <c r="AZ593" s="199"/>
      <c r="BA593" s="199"/>
      <c r="BB593" s="199"/>
      <c r="BC593" s="199"/>
      <c r="BD593" s="199"/>
      <c r="BE593" s="199"/>
      <c r="BF593" s="199"/>
      <c r="BG593" s="199"/>
      <c r="BH593" s="199"/>
      <c r="BI593" s="199"/>
      <c r="BJ593" s="199"/>
      <c r="BK593" s="199"/>
      <c r="BL593" s="199"/>
      <c r="BM593" s="201">
        <v>106</v>
      </c>
    </row>
    <row r="594" spans="1:65">
      <c r="A594" s="30"/>
      <c r="B594" s="19">
        <v>1</v>
      </c>
      <c r="C594" s="9">
        <v>6</v>
      </c>
      <c r="D594" s="24">
        <v>0.2</v>
      </c>
      <c r="E594" s="24">
        <v>0.2</v>
      </c>
      <c r="F594" s="204">
        <v>0.2</v>
      </c>
      <c r="G594" s="24">
        <v>0.20944115847665012</v>
      </c>
      <c r="H594" s="24">
        <v>0.19</v>
      </c>
      <c r="I594" s="24">
        <v>0.20899999999999999</v>
      </c>
      <c r="J594" s="24">
        <v>0.19</v>
      </c>
      <c r="K594" s="24">
        <v>0.19</v>
      </c>
      <c r="L594" s="24">
        <v>0.22</v>
      </c>
      <c r="M594" s="204">
        <v>0.2</v>
      </c>
      <c r="N594" s="24">
        <v>0.2</v>
      </c>
      <c r="O594" s="24">
        <v>0.19700000000000001</v>
      </c>
      <c r="P594" s="24">
        <v>0.20499999999999996</v>
      </c>
      <c r="Q594" s="24">
        <v>0.22</v>
      </c>
      <c r="R594" s="24">
        <v>0.19</v>
      </c>
      <c r="S594" s="204">
        <v>0.25</v>
      </c>
      <c r="T594" s="24">
        <v>0.21</v>
      </c>
      <c r="U594" s="24">
        <v>0.223</v>
      </c>
      <c r="V594" s="24">
        <v>0.19</v>
      </c>
      <c r="W594" s="24">
        <v>0.20471486017378132</v>
      </c>
      <c r="X594" s="24">
        <v>0.20238600000000001</v>
      </c>
      <c r="Y594" s="24">
        <v>0.22</v>
      </c>
      <c r="Z594" s="24">
        <v>0.21308939999999998</v>
      </c>
      <c r="AA594" s="198"/>
      <c r="AB594" s="199"/>
      <c r="AC594" s="199"/>
      <c r="AD594" s="199"/>
      <c r="AE594" s="199"/>
      <c r="AF594" s="199"/>
      <c r="AG594" s="199"/>
      <c r="AH594" s="199"/>
      <c r="AI594" s="199"/>
      <c r="AJ594" s="199"/>
      <c r="AK594" s="199"/>
      <c r="AL594" s="199"/>
      <c r="AM594" s="199"/>
      <c r="AN594" s="199"/>
      <c r="AO594" s="199"/>
      <c r="AP594" s="199"/>
      <c r="AQ594" s="199"/>
      <c r="AR594" s="199"/>
      <c r="AS594" s="199"/>
      <c r="AT594" s="199"/>
      <c r="AU594" s="199"/>
      <c r="AV594" s="199"/>
      <c r="AW594" s="199"/>
      <c r="AX594" s="199"/>
      <c r="AY594" s="199"/>
      <c r="AZ594" s="199"/>
      <c r="BA594" s="199"/>
      <c r="BB594" s="199"/>
      <c r="BC594" s="199"/>
      <c r="BD594" s="199"/>
      <c r="BE594" s="199"/>
      <c r="BF594" s="199"/>
      <c r="BG594" s="199"/>
      <c r="BH594" s="199"/>
      <c r="BI594" s="199"/>
      <c r="BJ594" s="199"/>
      <c r="BK594" s="199"/>
      <c r="BL594" s="199"/>
      <c r="BM594" s="56"/>
    </row>
    <row r="595" spans="1:65">
      <c r="A595" s="30"/>
      <c r="B595" s="20" t="s">
        <v>274</v>
      </c>
      <c r="C595" s="12"/>
      <c r="D595" s="202">
        <v>0.19333333333333333</v>
      </c>
      <c r="E595" s="202">
        <v>0.19166666666666665</v>
      </c>
      <c r="F595" s="202">
        <v>0.19999999999999998</v>
      </c>
      <c r="G595" s="202">
        <v>0.20127387558307022</v>
      </c>
      <c r="H595" s="202">
        <v>0.20666666666666667</v>
      </c>
      <c r="I595" s="202">
        <v>0.20416666666666669</v>
      </c>
      <c r="J595" s="202">
        <v>0.19666666666666666</v>
      </c>
      <c r="K595" s="202">
        <v>0.18666666666666665</v>
      </c>
      <c r="L595" s="202">
        <v>0.21166666666666667</v>
      </c>
      <c r="M595" s="202">
        <v>0.19999999999999998</v>
      </c>
      <c r="N595" s="202">
        <v>0.20166666666666666</v>
      </c>
      <c r="O595" s="202">
        <v>0.19483333333333339</v>
      </c>
      <c r="P595" s="202">
        <v>0.21450000000000005</v>
      </c>
      <c r="Q595" s="202">
        <v>0.215</v>
      </c>
      <c r="R595" s="202">
        <v>0.18666666666666665</v>
      </c>
      <c r="S595" s="202">
        <v>0.24166666666666667</v>
      </c>
      <c r="T595" s="202">
        <v>0.20166666666666666</v>
      </c>
      <c r="U595" s="202">
        <v>0.22033333333333335</v>
      </c>
      <c r="V595" s="202">
        <v>0.18499999999999997</v>
      </c>
      <c r="W595" s="202">
        <v>0.19863555255315465</v>
      </c>
      <c r="X595" s="202">
        <v>0.19114299999999998</v>
      </c>
      <c r="Y595" s="202">
        <v>0.22</v>
      </c>
      <c r="Z595" s="202">
        <v>0.21238386666666664</v>
      </c>
      <c r="AA595" s="198"/>
      <c r="AB595" s="199"/>
      <c r="AC595" s="199"/>
      <c r="AD595" s="199"/>
      <c r="AE595" s="199"/>
      <c r="AF595" s="199"/>
      <c r="AG595" s="199"/>
      <c r="AH595" s="199"/>
      <c r="AI595" s="199"/>
      <c r="AJ595" s="199"/>
      <c r="AK595" s="199"/>
      <c r="AL595" s="199"/>
      <c r="AM595" s="199"/>
      <c r="AN595" s="199"/>
      <c r="AO595" s="199"/>
      <c r="AP595" s="199"/>
      <c r="AQ595" s="199"/>
      <c r="AR595" s="199"/>
      <c r="AS595" s="199"/>
      <c r="AT595" s="199"/>
      <c r="AU595" s="199"/>
      <c r="AV595" s="199"/>
      <c r="AW595" s="199"/>
      <c r="AX595" s="199"/>
      <c r="AY595" s="199"/>
      <c r="AZ595" s="199"/>
      <c r="BA595" s="199"/>
      <c r="BB595" s="199"/>
      <c r="BC595" s="199"/>
      <c r="BD595" s="199"/>
      <c r="BE595" s="199"/>
      <c r="BF595" s="199"/>
      <c r="BG595" s="199"/>
      <c r="BH595" s="199"/>
      <c r="BI595" s="199"/>
      <c r="BJ595" s="199"/>
      <c r="BK595" s="199"/>
      <c r="BL595" s="199"/>
      <c r="BM595" s="56"/>
    </row>
    <row r="596" spans="1:65">
      <c r="A596" s="30"/>
      <c r="B596" s="3" t="s">
        <v>275</v>
      </c>
      <c r="C596" s="29"/>
      <c r="D596" s="24">
        <v>0.19</v>
      </c>
      <c r="E596" s="24">
        <v>0.19</v>
      </c>
      <c r="F596" s="24">
        <v>0.2</v>
      </c>
      <c r="G596" s="24">
        <v>0.20368309730195308</v>
      </c>
      <c r="H596" s="24">
        <v>0.21</v>
      </c>
      <c r="I596" s="24">
        <v>0.20399999999999996</v>
      </c>
      <c r="J596" s="24">
        <v>0.2</v>
      </c>
      <c r="K596" s="24">
        <v>0.19</v>
      </c>
      <c r="L596" s="24">
        <v>0.21</v>
      </c>
      <c r="M596" s="24">
        <v>0.2</v>
      </c>
      <c r="N596" s="24">
        <v>0.2</v>
      </c>
      <c r="O596" s="24">
        <v>0.19550000000000001</v>
      </c>
      <c r="P596" s="24">
        <v>0.2195</v>
      </c>
      <c r="Q596" s="24">
        <v>0.215</v>
      </c>
      <c r="R596" s="24">
        <v>0.19</v>
      </c>
      <c r="S596" s="24">
        <v>0.24</v>
      </c>
      <c r="T596" s="24">
        <v>0.2</v>
      </c>
      <c r="U596" s="24">
        <v>0.223</v>
      </c>
      <c r="V596" s="24">
        <v>0.185</v>
      </c>
      <c r="W596" s="24">
        <v>0.19789867622881632</v>
      </c>
      <c r="X596" s="24">
        <v>0.189947</v>
      </c>
      <c r="Y596" s="24">
        <v>0.22</v>
      </c>
      <c r="Z596" s="24">
        <v>0.21284934999999999</v>
      </c>
      <c r="AA596" s="198"/>
      <c r="AB596" s="199"/>
      <c r="AC596" s="199"/>
      <c r="AD596" s="199"/>
      <c r="AE596" s="199"/>
      <c r="AF596" s="199"/>
      <c r="AG596" s="199"/>
      <c r="AH596" s="199"/>
      <c r="AI596" s="199"/>
      <c r="AJ596" s="199"/>
      <c r="AK596" s="199"/>
      <c r="AL596" s="199"/>
      <c r="AM596" s="199"/>
      <c r="AN596" s="199"/>
      <c r="AO596" s="199"/>
      <c r="AP596" s="199"/>
      <c r="AQ596" s="199"/>
      <c r="AR596" s="199"/>
      <c r="AS596" s="199"/>
      <c r="AT596" s="199"/>
      <c r="AU596" s="199"/>
      <c r="AV596" s="199"/>
      <c r="AW596" s="199"/>
      <c r="AX596" s="199"/>
      <c r="AY596" s="199"/>
      <c r="AZ596" s="199"/>
      <c r="BA596" s="199"/>
      <c r="BB596" s="199"/>
      <c r="BC596" s="199"/>
      <c r="BD596" s="199"/>
      <c r="BE596" s="199"/>
      <c r="BF596" s="199"/>
      <c r="BG596" s="199"/>
      <c r="BH596" s="199"/>
      <c r="BI596" s="199"/>
      <c r="BJ596" s="199"/>
      <c r="BK596" s="199"/>
      <c r="BL596" s="199"/>
      <c r="BM596" s="56"/>
    </row>
    <row r="597" spans="1:65">
      <c r="A597" s="30"/>
      <c r="B597" s="3" t="s">
        <v>276</v>
      </c>
      <c r="C597" s="29"/>
      <c r="D597" s="24">
        <v>5.1639777949432268E-3</v>
      </c>
      <c r="E597" s="24">
        <v>4.0824829046386332E-3</v>
      </c>
      <c r="F597" s="24">
        <v>3.0404709722440586E-17</v>
      </c>
      <c r="G597" s="24">
        <v>6.5766935836600359E-3</v>
      </c>
      <c r="H597" s="24">
        <v>8.164965809277256E-3</v>
      </c>
      <c r="I597" s="24">
        <v>3.1251666622224513E-3</v>
      </c>
      <c r="J597" s="24">
        <v>5.1639777949432277E-3</v>
      </c>
      <c r="K597" s="24">
        <v>5.1639777949432277E-3</v>
      </c>
      <c r="L597" s="24">
        <v>4.0824829046386332E-3</v>
      </c>
      <c r="M597" s="24">
        <v>3.0404709722440586E-17</v>
      </c>
      <c r="N597" s="24">
        <v>4.0824829046386219E-3</v>
      </c>
      <c r="O597" s="24">
        <v>1.9407902170679532E-3</v>
      </c>
      <c r="P597" s="24">
        <v>1.2340988615179918E-2</v>
      </c>
      <c r="Q597" s="24">
        <v>5.4772255750516656E-3</v>
      </c>
      <c r="R597" s="24">
        <v>5.1639777949432277E-3</v>
      </c>
      <c r="S597" s="24">
        <v>4.0824829046386332E-3</v>
      </c>
      <c r="T597" s="24">
        <v>4.0824829046386219E-3</v>
      </c>
      <c r="U597" s="24">
        <v>4.131182235954582E-3</v>
      </c>
      <c r="V597" s="24">
        <v>5.4772255750516665E-3</v>
      </c>
      <c r="W597" s="24">
        <v>3.2770964335196483E-3</v>
      </c>
      <c r="X597" s="24">
        <v>7.1405617426082094E-3</v>
      </c>
      <c r="Y597" s="24">
        <v>0</v>
      </c>
      <c r="Z597" s="24">
        <v>1.4507677259529372E-3</v>
      </c>
      <c r="AA597" s="198"/>
      <c r="AB597" s="199"/>
      <c r="AC597" s="199"/>
      <c r="AD597" s="199"/>
      <c r="AE597" s="199"/>
      <c r="AF597" s="199"/>
      <c r="AG597" s="199"/>
      <c r="AH597" s="199"/>
      <c r="AI597" s="199"/>
      <c r="AJ597" s="199"/>
      <c r="AK597" s="199"/>
      <c r="AL597" s="199"/>
      <c r="AM597" s="199"/>
      <c r="AN597" s="199"/>
      <c r="AO597" s="199"/>
      <c r="AP597" s="199"/>
      <c r="AQ597" s="199"/>
      <c r="AR597" s="199"/>
      <c r="AS597" s="199"/>
      <c r="AT597" s="199"/>
      <c r="AU597" s="199"/>
      <c r="AV597" s="199"/>
      <c r="AW597" s="199"/>
      <c r="AX597" s="199"/>
      <c r="AY597" s="199"/>
      <c r="AZ597" s="199"/>
      <c r="BA597" s="199"/>
      <c r="BB597" s="199"/>
      <c r="BC597" s="199"/>
      <c r="BD597" s="199"/>
      <c r="BE597" s="199"/>
      <c r="BF597" s="199"/>
      <c r="BG597" s="199"/>
      <c r="BH597" s="199"/>
      <c r="BI597" s="199"/>
      <c r="BJ597" s="199"/>
      <c r="BK597" s="199"/>
      <c r="BL597" s="199"/>
      <c r="BM597" s="56"/>
    </row>
    <row r="598" spans="1:65">
      <c r="A598" s="30"/>
      <c r="B598" s="3" t="s">
        <v>86</v>
      </c>
      <c r="C598" s="29"/>
      <c r="D598" s="13">
        <v>2.6710229973844278E-2</v>
      </c>
      <c r="E598" s="13">
        <v>2.1299910806810263E-2</v>
      </c>
      <c r="F598" s="13">
        <v>1.5202354861220294E-16</v>
      </c>
      <c r="G598" s="13">
        <v>3.267534628926886E-2</v>
      </c>
      <c r="H598" s="13">
        <v>3.9507899077148016E-2</v>
      </c>
      <c r="I598" s="13">
        <v>1.5306938753742618E-2</v>
      </c>
      <c r="J598" s="13">
        <v>2.6257514211575735E-2</v>
      </c>
      <c r="K598" s="13">
        <v>2.7664166758624438E-2</v>
      </c>
      <c r="L598" s="13">
        <v>1.9287320809316378E-2</v>
      </c>
      <c r="M598" s="13">
        <v>1.5202354861220294E-16</v>
      </c>
      <c r="N598" s="13">
        <v>2.0243716882505564E-2</v>
      </c>
      <c r="O598" s="13">
        <v>9.9612842621109639E-3</v>
      </c>
      <c r="P598" s="13">
        <v>5.7533746457715224E-2</v>
      </c>
      <c r="Q598" s="13">
        <v>2.547546779093798E-2</v>
      </c>
      <c r="R598" s="13">
        <v>2.7664166758624438E-2</v>
      </c>
      <c r="S598" s="13">
        <v>1.6893032708849516E-2</v>
      </c>
      <c r="T598" s="13">
        <v>2.0243716882505564E-2</v>
      </c>
      <c r="U598" s="13">
        <v>1.8749692447600219E-2</v>
      </c>
      <c r="V598" s="13">
        <v>2.9606624730009013E-2</v>
      </c>
      <c r="W598" s="13">
        <v>1.6498035680912161E-2</v>
      </c>
      <c r="X598" s="13">
        <v>3.7357171032202124E-2</v>
      </c>
      <c r="Y598" s="13">
        <v>0</v>
      </c>
      <c r="Z598" s="13">
        <v>6.8308753801431437E-3</v>
      </c>
      <c r="AA598" s="146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30"/>
      <c r="B599" s="3" t="s">
        <v>277</v>
      </c>
      <c r="C599" s="29"/>
      <c r="D599" s="13">
        <v>-4.1405202643109984E-2</v>
      </c>
      <c r="E599" s="13">
        <v>-4.9668950896186614E-2</v>
      </c>
      <c r="F599" s="13">
        <v>-8.3502096308034623E-3</v>
      </c>
      <c r="G599" s="13">
        <v>-2.0340173562632957E-3</v>
      </c>
      <c r="H599" s="13">
        <v>2.4704783381503059E-2</v>
      </c>
      <c r="I599" s="13">
        <v>1.2309161001888391E-2</v>
      </c>
      <c r="J599" s="13">
        <v>-2.4877706136956723E-2</v>
      </c>
      <c r="K599" s="13">
        <v>-7.4460195655416617E-2</v>
      </c>
      <c r="L599" s="13">
        <v>4.9496028140733062E-2</v>
      </c>
      <c r="M599" s="13">
        <v>-8.3502096308034623E-3</v>
      </c>
      <c r="N599" s="13">
        <v>-8.6461377726720912E-5</v>
      </c>
      <c r="O599" s="13">
        <v>-3.3967829215340695E-2</v>
      </c>
      <c r="P599" s="13">
        <v>6.3544400170963744E-2</v>
      </c>
      <c r="Q599" s="13">
        <v>6.6023524646886322E-2</v>
      </c>
      <c r="R599" s="13">
        <v>-7.4460195655416617E-2</v>
      </c>
      <c r="S599" s="13">
        <v>0.19824349669611263</v>
      </c>
      <c r="T599" s="13">
        <v>-8.6461377726720912E-5</v>
      </c>
      <c r="U599" s="13">
        <v>9.2467519056731673E-2</v>
      </c>
      <c r="V599" s="13">
        <v>-8.2723943908493247E-2</v>
      </c>
      <c r="W599" s="13">
        <v>-1.5115479753973204E-2</v>
      </c>
      <c r="X599" s="13">
        <v>-5.2265420597303325E-2</v>
      </c>
      <c r="Y599" s="13">
        <v>9.0814769406116325E-2</v>
      </c>
      <c r="Z599" s="13">
        <v>5.3052084288996992E-2</v>
      </c>
      <c r="AA599" s="146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46" t="s">
        <v>278</v>
      </c>
      <c r="C600" s="47"/>
      <c r="D600" s="45">
        <v>0.56000000000000005</v>
      </c>
      <c r="E600" s="45">
        <v>0.67</v>
      </c>
      <c r="F600" s="45" t="s">
        <v>279</v>
      </c>
      <c r="G600" s="45">
        <v>0.03</v>
      </c>
      <c r="H600" s="45">
        <v>0.34</v>
      </c>
      <c r="I600" s="45">
        <v>0.17</v>
      </c>
      <c r="J600" s="45">
        <v>0.34</v>
      </c>
      <c r="K600" s="45">
        <v>1.01</v>
      </c>
      <c r="L600" s="45">
        <v>0.67</v>
      </c>
      <c r="M600" s="45" t="s">
        <v>279</v>
      </c>
      <c r="N600" s="45">
        <v>0</v>
      </c>
      <c r="O600" s="45">
        <v>0.46</v>
      </c>
      <c r="P600" s="45">
        <v>0.87</v>
      </c>
      <c r="Q600" s="45">
        <v>0.9</v>
      </c>
      <c r="R600" s="45">
        <v>1.01</v>
      </c>
      <c r="S600" s="45">
        <v>2.7</v>
      </c>
      <c r="T600" s="45">
        <v>0</v>
      </c>
      <c r="U600" s="45">
        <v>1.24</v>
      </c>
      <c r="V600" s="45">
        <v>1.1200000000000001</v>
      </c>
      <c r="W600" s="45">
        <v>0.2</v>
      </c>
      <c r="X600" s="45">
        <v>0.71</v>
      </c>
      <c r="Y600" s="45">
        <v>1.24</v>
      </c>
      <c r="Z600" s="45">
        <v>0.72</v>
      </c>
      <c r="AA600" s="146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B601" s="31" t="s">
        <v>346</v>
      </c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BM601" s="55"/>
    </row>
    <row r="602" spans="1:65">
      <c r="BM602" s="55"/>
    </row>
    <row r="603" spans="1:65" ht="15">
      <c r="B603" s="8" t="s">
        <v>608</v>
      </c>
      <c r="BM603" s="28" t="s">
        <v>317</v>
      </c>
    </row>
    <row r="604" spans="1:65" ht="15">
      <c r="A604" s="25" t="s">
        <v>29</v>
      </c>
      <c r="B604" s="18" t="s">
        <v>110</v>
      </c>
      <c r="C604" s="15" t="s">
        <v>111</v>
      </c>
      <c r="D604" s="16" t="s">
        <v>237</v>
      </c>
      <c r="E604" s="17" t="s">
        <v>237</v>
      </c>
      <c r="F604" s="17" t="s">
        <v>237</v>
      </c>
      <c r="G604" s="17" t="s">
        <v>237</v>
      </c>
      <c r="H604" s="17" t="s">
        <v>237</v>
      </c>
      <c r="I604" s="17" t="s">
        <v>237</v>
      </c>
      <c r="J604" s="17" t="s">
        <v>237</v>
      </c>
      <c r="K604" s="17" t="s">
        <v>237</v>
      </c>
      <c r="L604" s="17" t="s">
        <v>237</v>
      </c>
      <c r="M604" s="17" t="s">
        <v>237</v>
      </c>
      <c r="N604" s="17" t="s">
        <v>237</v>
      </c>
      <c r="O604" s="17" t="s">
        <v>237</v>
      </c>
      <c r="P604" s="17" t="s">
        <v>237</v>
      </c>
      <c r="Q604" s="17" t="s">
        <v>237</v>
      </c>
      <c r="R604" s="17" t="s">
        <v>237</v>
      </c>
      <c r="S604" s="17" t="s">
        <v>237</v>
      </c>
      <c r="T604" s="17" t="s">
        <v>237</v>
      </c>
      <c r="U604" s="17" t="s">
        <v>237</v>
      </c>
      <c r="V604" s="17" t="s">
        <v>237</v>
      </c>
      <c r="W604" s="17" t="s">
        <v>237</v>
      </c>
      <c r="X604" s="146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238</v>
      </c>
      <c r="C605" s="9" t="s">
        <v>238</v>
      </c>
      <c r="D605" s="144" t="s">
        <v>240</v>
      </c>
      <c r="E605" s="145" t="s">
        <v>241</v>
      </c>
      <c r="F605" s="145" t="s">
        <v>242</v>
      </c>
      <c r="G605" s="145" t="s">
        <v>243</v>
      </c>
      <c r="H605" s="145" t="s">
        <v>244</v>
      </c>
      <c r="I605" s="145" t="s">
        <v>245</v>
      </c>
      <c r="J605" s="145" t="s">
        <v>246</v>
      </c>
      <c r="K605" s="145" t="s">
        <v>247</v>
      </c>
      <c r="L605" s="145" t="s">
        <v>248</v>
      </c>
      <c r="M605" s="145" t="s">
        <v>249</v>
      </c>
      <c r="N605" s="145" t="s">
        <v>250</v>
      </c>
      <c r="O605" s="145" t="s">
        <v>251</v>
      </c>
      <c r="P605" s="145" t="s">
        <v>253</v>
      </c>
      <c r="Q605" s="145" t="s">
        <v>254</v>
      </c>
      <c r="R605" s="145" t="s">
        <v>255</v>
      </c>
      <c r="S605" s="145" t="s">
        <v>258</v>
      </c>
      <c r="T605" s="145" t="s">
        <v>259</v>
      </c>
      <c r="U605" s="145" t="s">
        <v>260</v>
      </c>
      <c r="V605" s="145" t="s">
        <v>261</v>
      </c>
      <c r="W605" s="145" t="s">
        <v>267</v>
      </c>
      <c r="X605" s="146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306</v>
      </c>
      <c r="E606" s="11" t="s">
        <v>304</v>
      </c>
      <c r="F606" s="11" t="s">
        <v>306</v>
      </c>
      <c r="G606" s="11" t="s">
        <v>306</v>
      </c>
      <c r="H606" s="11" t="s">
        <v>304</v>
      </c>
      <c r="I606" s="11" t="s">
        <v>304</v>
      </c>
      <c r="J606" s="11" t="s">
        <v>304</v>
      </c>
      <c r="K606" s="11" t="s">
        <v>304</v>
      </c>
      <c r="L606" s="11" t="s">
        <v>304</v>
      </c>
      <c r="M606" s="11" t="s">
        <v>304</v>
      </c>
      <c r="N606" s="11" t="s">
        <v>304</v>
      </c>
      <c r="O606" s="11" t="s">
        <v>304</v>
      </c>
      <c r="P606" s="11" t="s">
        <v>304</v>
      </c>
      <c r="Q606" s="11" t="s">
        <v>306</v>
      </c>
      <c r="R606" s="11" t="s">
        <v>306</v>
      </c>
      <c r="S606" s="11" t="s">
        <v>304</v>
      </c>
      <c r="T606" s="11" t="s">
        <v>304</v>
      </c>
      <c r="U606" s="11" t="s">
        <v>306</v>
      </c>
      <c r="V606" s="11" t="s">
        <v>304</v>
      </c>
      <c r="W606" s="11" t="s">
        <v>306</v>
      </c>
      <c r="X606" s="146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 t="s">
        <v>338</v>
      </c>
      <c r="E607" s="26" t="s">
        <v>339</v>
      </c>
      <c r="F607" s="26" t="s">
        <v>340</v>
      </c>
      <c r="G607" s="26" t="s">
        <v>340</v>
      </c>
      <c r="H607" s="26" t="s">
        <v>117</v>
      </c>
      <c r="I607" s="26" t="s">
        <v>338</v>
      </c>
      <c r="J607" s="26" t="s">
        <v>339</v>
      </c>
      <c r="K607" s="26" t="s">
        <v>339</v>
      </c>
      <c r="L607" s="26" t="s">
        <v>340</v>
      </c>
      <c r="M607" s="26" t="s">
        <v>339</v>
      </c>
      <c r="N607" s="26" t="s">
        <v>339</v>
      </c>
      <c r="O607" s="26" t="s">
        <v>307</v>
      </c>
      <c r="P607" s="26" t="s">
        <v>341</v>
      </c>
      <c r="Q607" s="26" t="s">
        <v>338</v>
      </c>
      <c r="R607" s="26" t="s">
        <v>339</v>
      </c>
      <c r="S607" s="26" t="s">
        <v>339</v>
      </c>
      <c r="T607" s="26" t="s">
        <v>339</v>
      </c>
      <c r="U607" s="26" t="s">
        <v>338</v>
      </c>
      <c r="V607" s="26" t="s">
        <v>341</v>
      </c>
      <c r="W607" s="26" t="s">
        <v>339</v>
      </c>
      <c r="X607" s="146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141">
        <v>1.28</v>
      </c>
      <c r="E608" s="22">
        <v>0.78</v>
      </c>
      <c r="F608" s="22">
        <v>0.77</v>
      </c>
      <c r="G608" s="22">
        <v>0.933544712</v>
      </c>
      <c r="H608" s="22">
        <v>0.85</v>
      </c>
      <c r="I608" s="22">
        <v>0.77</v>
      </c>
      <c r="J608" s="141">
        <v>0.16</v>
      </c>
      <c r="K608" s="22">
        <v>0.79</v>
      </c>
      <c r="L608" s="22">
        <v>0.71</v>
      </c>
      <c r="M608" s="22">
        <v>0.87</v>
      </c>
      <c r="N608" s="22">
        <v>0.67</v>
      </c>
      <c r="O608" s="141">
        <v>0.3</v>
      </c>
      <c r="P608" s="141">
        <v>1.47</v>
      </c>
      <c r="Q608" s="141">
        <v>1.1399999999999999</v>
      </c>
      <c r="R608" s="147">
        <v>1.47</v>
      </c>
      <c r="S608" s="22">
        <v>0.88</v>
      </c>
      <c r="T608" s="141">
        <v>0.12</v>
      </c>
      <c r="U608" s="141">
        <v>0.6</v>
      </c>
      <c r="V608" s="22">
        <v>0.72262736017541518</v>
      </c>
      <c r="W608" s="141">
        <v>0.42</v>
      </c>
      <c r="X608" s="146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42">
        <v>1.28</v>
      </c>
      <c r="E609" s="11">
        <v>0.78</v>
      </c>
      <c r="F609" s="11">
        <v>0.76</v>
      </c>
      <c r="G609" s="148">
        <v>1.0518248261436378</v>
      </c>
      <c r="H609" s="11">
        <v>0.89</v>
      </c>
      <c r="I609" s="11">
        <v>0.88</v>
      </c>
      <c r="J609" s="142" t="s">
        <v>326</v>
      </c>
      <c r="K609" s="11">
        <v>0.81</v>
      </c>
      <c r="L609" s="11">
        <v>0.7</v>
      </c>
      <c r="M609" s="11">
        <v>0.83</v>
      </c>
      <c r="N609" s="11">
        <v>0.76</v>
      </c>
      <c r="O609" s="142">
        <v>0.28999999999999998</v>
      </c>
      <c r="P609" s="142">
        <v>1.43</v>
      </c>
      <c r="Q609" s="142">
        <v>1.1499999999999999</v>
      </c>
      <c r="R609" s="142">
        <v>1.9</v>
      </c>
      <c r="S609" s="11">
        <v>0.6</v>
      </c>
      <c r="T609" s="142">
        <v>0.12</v>
      </c>
      <c r="U609" s="142">
        <v>0.6</v>
      </c>
      <c r="V609" s="11">
        <v>0.70510174647622104</v>
      </c>
      <c r="W609" s="142">
        <v>0.49</v>
      </c>
      <c r="X609" s="146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6</v>
      </c>
    </row>
    <row r="610" spans="1:65">
      <c r="A610" s="30"/>
      <c r="B610" s="19">
        <v>1</v>
      </c>
      <c r="C610" s="9">
        <v>3</v>
      </c>
      <c r="D610" s="142">
        <v>1.2</v>
      </c>
      <c r="E610" s="11">
        <v>0.78</v>
      </c>
      <c r="F610" s="11">
        <v>0.78</v>
      </c>
      <c r="G610" s="11">
        <v>0.91529618409657587</v>
      </c>
      <c r="H610" s="11">
        <v>0.85</v>
      </c>
      <c r="I610" s="11">
        <v>0.77</v>
      </c>
      <c r="J610" s="142" t="s">
        <v>326</v>
      </c>
      <c r="K610" s="11">
        <v>0.83</v>
      </c>
      <c r="L610" s="11">
        <v>0.71</v>
      </c>
      <c r="M610" s="148">
        <v>0.94</v>
      </c>
      <c r="N610" s="11">
        <v>0.76</v>
      </c>
      <c r="O610" s="142">
        <v>0.28999999999999998</v>
      </c>
      <c r="P610" s="142">
        <v>1.53</v>
      </c>
      <c r="Q610" s="142">
        <v>1.1299999999999999</v>
      </c>
      <c r="R610" s="142">
        <v>2.0299999999999998</v>
      </c>
      <c r="S610" s="11">
        <v>0.75</v>
      </c>
      <c r="T610" s="142">
        <v>0.12</v>
      </c>
      <c r="U610" s="142">
        <v>0.5</v>
      </c>
      <c r="V610" s="11">
        <v>0.73453673089955296</v>
      </c>
      <c r="W610" s="142">
        <v>0.48</v>
      </c>
      <c r="X610" s="146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19">
        <v>1</v>
      </c>
      <c r="C611" s="9">
        <v>4</v>
      </c>
      <c r="D611" s="142">
        <v>1.19</v>
      </c>
      <c r="E611" s="11">
        <v>0.8</v>
      </c>
      <c r="F611" s="11">
        <v>0.79</v>
      </c>
      <c r="G611" s="11">
        <v>1.0067472651598077</v>
      </c>
      <c r="H611" s="11">
        <v>0.89</v>
      </c>
      <c r="I611" s="11">
        <v>0.79</v>
      </c>
      <c r="J611" s="142" t="s">
        <v>326</v>
      </c>
      <c r="K611" s="11">
        <v>0.79</v>
      </c>
      <c r="L611" s="11">
        <v>0.77</v>
      </c>
      <c r="M611" s="11">
        <v>0.84</v>
      </c>
      <c r="N611" s="11">
        <v>0.77</v>
      </c>
      <c r="O611" s="142">
        <v>0.28000000000000003</v>
      </c>
      <c r="P611" s="142">
        <v>1.5</v>
      </c>
      <c r="Q611" s="142">
        <v>1.1299999999999999</v>
      </c>
      <c r="R611" s="142">
        <v>1.88</v>
      </c>
      <c r="S611" s="11">
        <v>0.8</v>
      </c>
      <c r="T611" s="142">
        <v>0.12</v>
      </c>
      <c r="U611" s="142">
        <v>0.6</v>
      </c>
      <c r="V611" s="11">
        <v>0.69779479153122703</v>
      </c>
      <c r="W611" s="142">
        <v>0.51</v>
      </c>
      <c r="X611" s="146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0.79650209990633103</v>
      </c>
    </row>
    <row r="612" spans="1:65">
      <c r="A612" s="30"/>
      <c r="B612" s="19">
        <v>1</v>
      </c>
      <c r="C612" s="9">
        <v>5</v>
      </c>
      <c r="D612" s="142">
        <v>1.34</v>
      </c>
      <c r="E612" s="148">
        <v>0.91</v>
      </c>
      <c r="F612" s="11">
        <v>0.79</v>
      </c>
      <c r="G612" s="11">
        <v>1.0087225470000001</v>
      </c>
      <c r="H612" s="11">
        <v>0.81</v>
      </c>
      <c r="I612" s="11">
        <v>0.79</v>
      </c>
      <c r="J612" s="142">
        <v>0.15</v>
      </c>
      <c r="K612" s="11">
        <v>0.81</v>
      </c>
      <c r="L612" s="11">
        <v>0.77</v>
      </c>
      <c r="M612" s="11">
        <v>0.85</v>
      </c>
      <c r="N612" s="11">
        <v>0.86</v>
      </c>
      <c r="O612" s="142">
        <v>0.28000000000000003</v>
      </c>
      <c r="P612" s="142">
        <v>1.61</v>
      </c>
      <c r="Q612" s="142">
        <v>1.1599999999999999</v>
      </c>
      <c r="R612" s="142">
        <v>1.83</v>
      </c>
      <c r="S612" s="11">
        <v>0.68</v>
      </c>
      <c r="T612" s="142">
        <v>0.1</v>
      </c>
      <c r="U612" s="142">
        <v>0.5</v>
      </c>
      <c r="V612" s="11">
        <v>0.69340032697293796</v>
      </c>
      <c r="W612" s="142">
        <v>0.46</v>
      </c>
      <c r="X612" s="146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12</v>
      </c>
    </row>
    <row r="613" spans="1:65">
      <c r="A613" s="30"/>
      <c r="B613" s="19">
        <v>1</v>
      </c>
      <c r="C613" s="9">
        <v>6</v>
      </c>
      <c r="D613" s="142">
        <v>1.41</v>
      </c>
      <c r="E613" s="11">
        <v>0.84</v>
      </c>
      <c r="F613" s="11">
        <v>0.77</v>
      </c>
      <c r="G613" s="11">
        <v>0.90993664770471983</v>
      </c>
      <c r="H613" s="148">
        <v>0.6</v>
      </c>
      <c r="I613" s="11">
        <v>0.71</v>
      </c>
      <c r="J613" s="142" t="s">
        <v>326</v>
      </c>
      <c r="K613" s="148">
        <v>0.95</v>
      </c>
      <c r="L613" s="11">
        <v>0.71</v>
      </c>
      <c r="M613" s="11">
        <v>0.83</v>
      </c>
      <c r="N613" s="11">
        <v>0.72</v>
      </c>
      <c r="O613" s="142">
        <v>0.28999999999999998</v>
      </c>
      <c r="P613" s="142">
        <v>1.49</v>
      </c>
      <c r="Q613" s="142">
        <v>1.17</v>
      </c>
      <c r="R613" s="142">
        <v>1.79</v>
      </c>
      <c r="S613" s="11">
        <v>0.75</v>
      </c>
      <c r="T613" s="142">
        <v>0.12</v>
      </c>
      <c r="U613" s="142">
        <v>0.6</v>
      </c>
      <c r="V613" s="11">
        <v>0.72258081060916457</v>
      </c>
      <c r="W613" s="142">
        <v>0.44</v>
      </c>
      <c r="X613" s="146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20" t="s">
        <v>274</v>
      </c>
      <c r="C614" s="12"/>
      <c r="D614" s="23">
        <v>1.2833333333333332</v>
      </c>
      <c r="E614" s="23">
        <v>0.81499999999999995</v>
      </c>
      <c r="F614" s="23">
        <v>0.77666666666666673</v>
      </c>
      <c r="G614" s="23">
        <v>0.97101203035079031</v>
      </c>
      <c r="H614" s="23">
        <v>0.81499999999999995</v>
      </c>
      <c r="I614" s="23">
        <v>0.78500000000000003</v>
      </c>
      <c r="J614" s="23">
        <v>0.155</v>
      </c>
      <c r="K614" s="23">
        <v>0.83000000000000007</v>
      </c>
      <c r="L614" s="23">
        <v>0.72833333333333339</v>
      </c>
      <c r="M614" s="23">
        <v>0.85999999999999988</v>
      </c>
      <c r="N614" s="23">
        <v>0.75666666666666671</v>
      </c>
      <c r="O614" s="23">
        <v>0.28833333333333333</v>
      </c>
      <c r="P614" s="23">
        <v>1.5049999999999999</v>
      </c>
      <c r="Q614" s="23">
        <v>1.1466666666666667</v>
      </c>
      <c r="R614" s="23">
        <v>1.8166666666666664</v>
      </c>
      <c r="S614" s="23">
        <v>0.74333333333333351</v>
      </c>
      <c r="T614" s="23">
        <v>0.11666666666666665</v>
      </c>
      <c r="U614" s="23">
        <v>0.56666666666666665</v>
      </c>
      <c r="V614" s="23">
        <v>0.71267362777741983</v>
      </c>
      <c r="W614" s="23">
        <v>0.46666666666666662</v>
      </c>
      <c r="X614" s="146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3" t="s">
        <v>275</v>
      </c>
      <c r="C615" s="29"/>
      <c r="D615" s="11">
        <v>1.28</v>
      </c>
      <c r="E615" s="11">
        <v>0.79</v>
      </c>
      <c r="F615" s="11">
        <v>0.77500000000000002</v>
      </c>
      <c r="G615" s="11">
        <v>0.97014598857990386</v>
      </c>
      <c r="H615" s="11">
        <v>0.85</v>
      </c>
      <c r="I615" s="11">
        <v>0.78</v>
      </c>
      <c r="J615" s="11">
        <v>0.155</v>
      </c>
      <c r="K615" s="11">
        <v>0.81</v>
      </c>
      <c r="L615" s="11">
        <v>0.71</v>
      </c>
      <c r="M615" s="11">
        <v>0.84499999999999997</v>
      </c>
      <c r="N615" s="11">
        <v>0.76</v>
      </c>
      <c r="O615" s="11">
        <v>0.28999999999999998</v>
      </c>
      <c r="P615" s="11">
        <v>1.4950000000000001</v>
      </c>
      <c r="Q615" s="11">
        <v>1.145</v>
      </c>
      <c r="R615" s="11">
        <v>1.855</v>
      </c>
      <c r="S615" s="11">
        <v>0.75</v>
      </c>
      <c r="T615" s="11">
        <v>0.12</v>
      </c>
      <c r="U615" s="11">
        <v>0.6</v>
      </c>
      <c r="V615" s="11">
        <v>0.71384127854269286</v>
      </c>
      <c r="W615" s="11">
        <v>0.47</v>
      </c>
      <c r="X615" s="146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3" t="s">
        <v>276</v>
      </c>
      <c r="C616" s="29"/>
      <c r="D616" s="24">
        <v>8.358628276617322E-2</v>
      </c>
      <c r="E616" s="24">
        <v>5.2057660339281477E-2</v>
      </c>
      <c r="F616" s="24">
        <v>1.2110601416389978E-2</v>
      </c>
      <c r="G616" s="24">
        <v>5.9106777733605252E-2</v>
      </c>
      <c r="H616" s="24">
        <v>0.10949885844153907</v>
      </c>
      <c r="I616" s="24">
        <v>5.5045435778091553E-2</v>
      </c>
      <c r="J616" s="24">
        <v>7.0710678118654814E-3</v>
      </c>
      <c r="K616" s="24">
        <v>6.0663003552412373E-2</v>
      </c>
      <c r="L616" s="24">
        <v>3.2506409624359751E-2</v>
      </c>
      <c r="M616" s="24">
        <v>4.1952353926806053E-2</v>
      </c>
      <c r="N616" s="24">
        <v>6.282250127674531E-2</v>
      </c>
      <c r="O616" s="24">
        <v>7.5277265270907922E-3</v>
      </c>
      <c r="P616" s="24">
        <v>6.1237243569579505E-2</v>
      </c>
      <c r="Q616" s="24">
        <v>1.6329931618554533E-2</v>
      </c>
      <c r="R616" s="24">
        <v>0.18843212748007346</v>
      </c>
      <c r="S616" s="24">
        <v>9.6471066474184061E-2</v>
      </c>
      <c r="T616" s="24">
        <v>8.164965809277256E-3</v>
      </c>
      <c r="U616" s="24">
        <v>5.1639777949432218E-2</v>
      </c>
      <c r="V616" s="24">
        <v>1.6281262953604384E-2</v>
      </c>
      <c r="W616" s="24">
        <v>3.3266599866332403E-2</v>
      </c>
      <c r="X616" s="146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3" t="s">
        <v>86</v>
      </c>
      <c r="C617" s="29"/>
      <c r="D617" s="13">
        <v>6.5132168389225892E-2</v>
      </c>
      <c r="E617" s="13">
        <v>6.3874429864149054E-2</v>
      </c>
      <c r="F617" s="13">
        <v>1.5593049033978512E-2</v>
      </c>
      <c r="G617" s="13">
        <v>6.08713135225031E-2</v>
      </c>
      <c r="H617" s="13">
        <v>0.13435442753563076</v>
      </c>
      <c r="I617" s="13">
        <v>7.0121574239607076E-2</v>
      </c>
      <c r="J617" s="13">
        <v>4.5619792334616008E-2</v>
      </c>
      <c r="K617" s="13">
        <v>7.3087956087243819E-2</v>
      </c>
      <c r="L617" s="13">
        <v>4.4631226028869223E-2</v>
      </c>
      <c r="M617" s="13">
        <v>4.878180689163495E-2</v>
      </c>
      <c r="N617" s="13">
        <v>8.3025332083804373E-2</v>
      </c>
      <c r="O617" s="13">
        <v>2.6107722059274426E-2</v>
      </c>
      <c r="P617" s="13">
        <v>4.0689198385102661E-2</v>
      </c>
      <c r="Q617" s="13">
        <v>1.4241219434785929E-2</v>
      </c>
      <c r="R617" s="13">
        <v>0.10372410686976521</v>
      </c>
      <c r="S617" s="13">
        <v>0.12978170377692919</v>
      </c>
      <c r="T617" s="13">
        <v>6.9985421222376484E-2</v>
      </c>
      <c r="U617" s="13">
        <v>9.1129019910762735E-2</v>
      </c>
      <c r="V617" s="13">
        <v>2.2845328238649657E-2</v>
      </c>
      <c r="W617" s="13">
        <v>7.1285571142140874E-2</v>
      </c>
      <c r="X617" s="146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3" t="s">
        <v>277</v>
      </c>
      <c r="C618" s="29"/>
      <c r="D618" s="13">
        <v>0.61121148768377864</v>
      </c>
      <c r="E618" s="13">
        <v>2.3223918801776211E-2</v>
      </c>
      <c r="F618" s="13">
        <v>-2.490317758358318E-2</v>
      </c>
      <c r="G618" s="13">
        <v>0.21909538024442332</v>
      </c>
      <c r="H618" s="13">
        <v>2.3223918801776211E-2</v>
      </c>
      <c r="I618" s="13">
        <v>-1.4440765325896332E-2</v>
      </c>
      <c r="J618" s="13">
        <v>-0.80539913200702418</v>
      </c>
      <c r="K618" s="13">
        <v>4.205626086561276E-2</v>
      </c>
      <c r="L618" s="13">
        <v>-8.5585168678167123E-2</v>
      </c>
      <c r="M618" s="13">
        <v>7.9720944993285192E-2</v>
      </c>
      <c r="N618" s="13">
        <v>-5.0012967002031727E-2</v>
      </c>
      <c r="O618" s="13">
        <v>-0.63800053588403416</v>
      </c>
      <c r="P618" s="13">
        <v>0.88951165373824947</v>
      </c>
      <c r="Q618" s="13">
        <v>0.43962792665771411</v>
      </c>
      <c r="R618" s="13">
        <v>1.2808058721757383</v>
      </c>
      <c r="S618" s="13">
        <v>-6.6752826614330574E-2</v>
      </c>
      <c r="T618" s="13">
        <v>-0.85352622839238379</v>
      </c>
      <c r="U618" s="13">
        <v>-0.28855596647729254</v>
      </c>
      <c r="V618" s="13">
        <v>-0.105245764121362</v>
      </c>
      <c r="W618" s="13">
        <v>-0.41410491356953505</v>
      </c>
      <c r="X618" s="146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46" t="s">
        <v>278</v>
      </c>
      <c r="C619" s="47"/>
      <c r="D619" s="45">
        <v>4.4800000000000004</v>
      </c>
      <c r="E619" s="45">
        <v>0.27</v>
      </c>
      <c r="F619" s="45">
        <v>7.0000000000000007E-2</v>
      </c>
      <c r="G619" s="45">
        <v>1.67</v>
      </c>
      <c r="H619" s="45">
        <v>0.27</v>
      </c>
      <c r="I619" s="45">
        <v>0</v>
      </c>
      <c r="J619" s="45">
        <v>6.44</v>
      </c>
      <c r="K619" s="45">
        <v>0.4</v>
      </c>
      <c r="L619" s="45">
        <v>0.51</v>
      </c>
      <c r="M619" s="45">
        <v>0.67</v>
      </c>
      <c r="N619" s="45">
        <v>0.25</v>
      </c>
      <c r="O619" s="45">
        <v>4.47</v>
      </c>
      <c r="P619" s="45">
        <v>6.47</v>
      </c>
      <c r="Q619" s="45">
        <v>3.25</v>
      </c>
      <c r="R619" s="45">
        <v>9.2799999999999994</v>
      </c>
      <c r="S619" s="45">
        <v>0.37</v>
      </c>
      <c r="T619" s="45">
        <v>6.01</v>
      </c>
      <c r="U619" s="45" t="s">
        <v>279</v>
      </c>
      <c r="V619" s="45">
        <v>0.65</v>
      </c>
      <c r="W619" s="45">
        <v>2.86</v>
      </c>
      <c r="X619" s="146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B620" s="31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BM620" s="55"/>
    </row>
    <row r="621" spans="1:65" ht="15">
      <c r="B621" s="8" t="s">
        <v>609</v>
      </c>
      <c r="BM621" s="28" t="s">
        <v>66</v>
      </c>
    </row>
    <row r="622" spans="1:65" ht="15">
      <c r="A622" s="25" t="s">
        <v>31</v>
      </c>
      <c r="B622" s="18" t="s">
        <v>110</v>
      </c>
      <c r="C622" s="15" t="s">
        <v>111</v>
      </c>
      <c r="D622" s="16" t="s">
        <v>237</v>
      </c>
      <c r="E622" s="17" t="s">
        <v>237</v>
      </c>
      <c r="F622" s="17" t="s">
        <v>237</v>
      </c>
      <c r="G622" s="17" t="s">
        <v>237</v>
      </c>
      <c r="H622" s="17" t="s">
        <v>237</v>
      </c>
      <c r="I622" s="17" t="s">
        <v>237</v>
      </c>
      <c r="J622" s="17" t="s">
        <v>237</v>
      </c>
      <c r="K622" s="146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 t="s">
        <v>238</v>
      </c>
      <c r="C623" s="9" t="s">
        <v>238</v>
      </c>
      <c r="D623" s="144" t="s">
        <v>242</v>
      </c>
      <c r="E623" s="145" t="s">
        <v>244</v>
      </c>
      <c r="F623" s="145" t="s">
        <v>246</v>
      </c>
      <c r="G623" s="145" t="s">
        <v>255</v>
      </c>
      <c r="H623" s="145" t="s">
        <v>256</v>
      </c>
      <c r="I623" s="145" t="s">
        <v>259</v>
      </c>
      <c r="J623" s="145" t="s">
        <v>261</v>
      </c>
      <c r="K623" s="146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 t="s">
        <v>3</v>
      </c>
    </row>
    <row r="624" spans="1:65">
      <c r="A624" s="30"/>
      <c r="B624" s="19"/>
      <c r="C624" s="9"/>
      <c r="D624" s="10" t="s">
        <v>306</v>
      </c>
      <c r="E624" s="11" t="s">
        <v>304</v>
      </c>
      <c r="F624" s="11" t="s">
        <v>304</v>
      </c>
      <c r="G624" s="11" t="s">
        <v>306</v>
      </c>
      <c r="H624" s="11" t="s">
        <v>304</v>
      </c>
      <c r="I624" s="11" t="s">
        <v>304</v>
      </c>
      <c r="J624" s="11" t="s">
        <v>304</v>
      </c>
      <c r="K624" s="146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</v>
      </c>
    </row>
    <row r="625" spans="1:65">
      <c r="A625" s="30"/>
      <c r="B625" s="19"/>
      <c r="C625" s="9"/>
      <c r="D625" s="26" t="s">
        <v>340</v>
      </c>
      <c r="E625" s="26" t="s">
        <v>117</v>
      </c>
      <c r="F625" s="26" t="s">
        <v>339</v>
      </c>
      <c r="G625" s="26" t="s">
        <v>339</v>
      </c>
      <c r="H625" s="26" t="s">
        <v>338</v>
      </c>
      <c r="I625" s="26" t="s">
        <v>339</v>
      </c>
      <c r="J625" s="26" t="s">
        <v>341</v>
      </c>
      <c r="K625" s="146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1</v>
      </c>
    </row>
    <row r="626" spans="1:65">
      <c r="A626" s="30"/>
      <c r="B626" s="18">
        <v>1</v>
      </c>
      <c r="C626" s="14">
        <v>1</v>
      </c>
      <c r="D626" s="215">
        <v>19.899999999999999</v>
      </c>
      <c r="E626" s="215">
        <v>20.242999999999999</v>
      </c>
      <c r="F626" s="215">
        <v>17.8</v>
      </c>
      <c r="G626" s="215">
        <v>18.2</v>
      </c>
      <c r="H626" s="215">
        <v>26.151200000000006</v>
      </c>
      <c r="I626" s="224">
        <v>8.41</v>
      </c>
      <c r="J626" s="215">
        <v>21.343339183876477</v>
      </c>
      <c r="K626" s="216"/>
      <c r="L626" s="217"/>
      <c r="M626" s="217"/>
      <c r="N626" s="217"/>
      <c r="O626" s="217"/>
      <c r="P626" s="217"/>
      <c r="Q626" s="217"/>
      <c r="R626" s="217"/>
      <c r="S626" s="217"/>
      <c r="T626" s="217"/>
      <c r="U626" s="217"/>
      <c r="V626" s="217"/>
      <c r="W626" s="217"/>
      <c r="X626" s="217"/>
      <c r="Y626" s="217"/>
      <c r="Z626" s="217"/>
      <c r="AA626" s="217"/>
      <c r="AB626" s="217"/>
      <c r="AC626" s="217"/>
      <c r="AD626" s="217"/>
      <c r="AE626" s="217"/>
      <c r="AF626" s="217"/>
      <c r="AG626" s="217"/>
      <c r="AH626" s="217"/>
      <c r="AI626" s="217"/>
      <c r="AJ626" s="217"/>
      <c r="AK626" s="217"/>
      <c r="AL626" s="217"/>
      <c r="AM626" s="217"/>
      <c r="AN626" s="217"/>
      <c r="AO626" s="217"/>
      <c r="AP626" s="217"/>
      <c r="AQ626" s="217"/>
      <c r="AR626" s="217"/>
      <c r="AS626" s="217"/>
      <c r="AT626" s="217"/>
      <c r="AU626" s="217"/>
      <c r="AV626" s="217"/>
      <c r="AW626" s="217"/>
      <c r="AX626" s="217"/>
      <c r="AY626" s="217"/>
      <c r="AZ626" s="217"/>
      <c r="BA626" s="217"/>
      <c r="BB626" s="217"/>
      <c r="BC626" s="217"/>
      <c r="BD626" s="217"/>
      <c r="BE626" s="217"/>
      <c r="BF626" s="217"/>
      <c r="BG626" s="217"/>
      <c r="BH626" s="217"/>
      <c r="BI626" s="217"/>
      <c r="BJ626" s="217"/>
      <c r="BK626" s="217"/>
      <c r="BL626" s="217"/>
      <c r="BM626" s="218">
        <v>1</v>
      </c>
    </row>
    <row r="627" spans="1:65">
      <c r="A627" s="30"/>
      <c r="B627" s="19">
        <v>1</v>
      </c>
      <c r="C627" s="9">
        <v>2</v>
      </c>
      <c r="D627" s="219">
        <v>19.5</v>
      </c>
      <c r="E627" s="219">
        <v>19.902000000000001</v>
      </c>
      <c r="F627" s="219">
        <v>16.899999999999999</v>
      </c>
      <c r="G627" s="219">
        <v>17</v>
      </c>
      <c r="H627" s="219">
        <v>26.251200000000001</v>
      </c>
      <c r="I627" s="225">
        <v>8.4600000000000009</v>
      </c>
      <c r="J627" s="219">
        <v>20.68738896581085</v>
      </c>
      <c r="K627" s="216"/>
      <c r="L627" s="217"/>
      <c r="M627" s="217"/>
      <c r="N627" s="217"/>
      <c r="O627" s="217"/>
      <c r="P627" s="217"/>
      <c r="Q627" s="217"/>
      <c r="R627" s="217"/>
      <c r="S627" s="217"/>
      <c r="T627" s="217"/>
      <c r="U627" s="217"/>
      <c r="V627" s="217"/>
      <c r="W627" s="217"/>
      <c r="X627" s="217"/>
      <c r="Y627" s="217"/>
      <c r="Z627" s="217"/>
      <c r="AA627" s="217"/>
      <c r="AB627" s="217"/>
      <c r="AC627" s="217"/>
      <c r="AD627" s="217"/>
      <c r="AE627" s="217"/>
      <c r="AF627" s="217"/>
      <c r="AG627" s="217"/>
      <c r="AH627" s="217"/>
      <c r="AI627" s="217"/>
      <c r="AJ627" s="217"/>
      <c r="AK627" s="217"/>
      <c r="AL627" s="217"/>
      <c r="AM627" s="217"/>
      <c r="AN627" s="217"/>
      <c r="AO627" s="217"/>
      <c r="AP627" s="217"/>
      <c r="AQ627" s="217"/>
      <c r="AR627" s="217"/>
      <c r="AS627" s="217"/>
      <c r="AT627" s="217"/>
      <c r="AU627" s="217"/>
      <c r="AV627" s="217"/>
      <c r="AW627" s="217"/>
      <c r="AX627" s="217"/>
      <c r="AY627" s="217"/>
      <c r="AZ627" s="217"/>
      <c r="BA627" s="217"/>
      <c r="BB627" s="217"/>
      <c r="BC627" s="217"/>
      <c r="BD627" s="217"/>
      <c r="BE627" s="217"/>
      <c r="BF627" s="217"/>
      <c r="BG627" s="217"/>
      <c r="BH627" s="217"/>
      <c r="BI627" s="217"/>
      <c r="BJ627" s="217"/>
      <c r="BK627" s="217"/>
      <c r="BL627" s="217"/>
      <c r="BM627" s="218">
        <v>28</v>
      </c>
    </row>
    <row r="628" spans="1:65">
      <c r="A628" s="30"/>
      <c r="B628" s="19">
        <v>1</v>
      </c>
      <c r="C628" s="9">
        <v>3</v>
      </c>
      <c r="D628" s="219">
        <v>19.3</v>
      </c>
      <c r="E628" s="219">
        <v>20.446000000000002</v>
      </c>
      <c r="F628" s="219">
        <v>17.2</v>
      </c>
      <c r="G628" s="219">
        <v>16.600000000000001</v>
      </c>
      <c r="H628" s="219">
        <v>26.1632</v>
      </c>
      <c r="I628" s="225">
        <v>8.1999999999999993</v>
      </c>
      <c r="J628" s="219">
        <v>20.657096362563429</v>
      </c>
      <c r="K628" s="216"/>
      <c r="L628" s="217"/>
      <c r="M628" s="217"/>
      <c r="N628" s="217"/>
      <c r="O628" s="217"/>
      <c r="P628" s="217"/>
      <c r="Q628" s="217"/>
      <c r="R628" s="217"/>
      <c r="S628" s="217"/>
      <c r="T628" s="217"/>
      <c r="U628" s="217"/>
      <c r="V628" s="217"/>
      <c r="W628" s="217"/>
      <c r="X628" s="217"/>
      <c r="Y628" s="217"/>
      <c r="Z628" s="217"/>
      <c r="AA628" s="217"/>
      <c r="AB628" s="217"/>
      <c r="AC628" s="217"/>
      <c r="AD628" s="217"/>
      <c r="AE628" s="217"/>
      <c r="AF628" s="217"/>
      <c r="AG628" s="217"/>
      <c r="AH628" s="217"/>
      <c r="AI628" s="217"/>
      <c r="AJ628" s="217"/>
      <c r="AK628" s="217"/>
      <c r="AL628" s="217"/>
      <c r="AM628" s="217"/>
      <c r="AN628" s="217"/>
      <c r="AO628" s="217"/>
      <c r="AP628" s="217"/>
      <c r="AQ628" s="217"/>
      <c r="AR628" s="217"/>
      <c r="AS628" s="217"/>
      <c r="AT628" s="217"/>
      <c r="AU628" s="217"/>
      <c r="AV628" s="217"/>
      <c r="AW628" s="217"/>
      <c r="AX628" s="217"/>
      <c r="AY628" s="217"/>
      <c r="AZ628" s="217"/>
      <c r="BA628" s="217"/>
      <c r="BB628" s="217"/>
      <c r="BC628" s="217"/>
      <c r="BD628" s="217"/>
      <c r="BE628" s="217"/>
      <c r="BF628" s="217"/>
      <c r="BG628" s="217"/>
      <c r="BH628" s="217"/>
      <c r="BI628" s="217"/>
      <c r="BJ628" s="217"/>
      <c r="BK628" s="217"/>
      <c r="BL628" s="217"/>
      <c r="BM628" s="218">
        <v>16</v>
      </c>
    </row>
    <row r="629" spans="1:65">
      <c r="A629" s="30"/>
      <c r="B629" s="19">
        <v>1</v>
      </c>
      <c r="C629" s="9">
        <v>4</v>
      </c>
      <c r="D629" s="219">
        <v>19.600000000000001</v>
      </c>
      <c r="E629" s="219">
        <v>19.515000000000001</v>
      </c>
      <c r="F629" s="219">
        <v>17.600000000000001</v>
      </c>
      <c r="G629" s="219">
        <v>17.2</v>
      </c>
      <c r="H629" s="219">
        <v>26.226800000000001</v>
      </c>
      <c r="I629" s="225">
        <v>8.64</v>
      </c>
      <c r="J629" s="219">
        <v>20.262597169075249</v>
      </c>
      <c r="K629" s="216"/>
      <c r="L629" s="217"/>
      <c r="M629" s="217"/>
      <c r="N629" s="217"/>
      <c r="O629" s="217"/>
      <c r="P629" s="217"/>
      <c r="Q629" s="217"/>
      <c r="R629" s="217"/>
      <c r="S629" s="217"/>
      <c r="T629" s="217"/>
      <c r="U629" s="217"/>
      <c r="V629" s="217"/>
      <c r="W629" s="217"/>
      <c r="X629" s="217"/>
      <c r="Y629" s="217"/>
      <c r="Z629" s="217"/>
      <c r="AA629" s="217"/>
      <c r="AB629" s="217"/>
      <c r="AC629" s="217"/>
      <c r="AD629" s="217"/>
      <c r="AE629" s="217"/>
      <c r="AF629" s="217"/>
      <c r="AG629" s="217"/>
      <c r="AH629" s="217"/>
      <c r="AI629" s="217"/>
      <c r="AJ629" s="217"/>
      <c r="AK629" s="217"/>
      <c r="AL629" s="217"/>
      <c r="AM629" s="217"/>
      <c r="AN629" s="217"/>
      <c r="AO629" s="217"/>
      <c r="AP629" s="217"/>
      <c r="AQ629" s="217"/>
      <c r="AR629" s="217"/>
      <c r="AS629" s="217"/>
      <c r="AT629" s="217"/>
      <c r="AU629" s="217"/>
      <c r="AV629" s="217"/>
      <c r="AW629" s="217"/>
      <c r="AX629" s="217"/>
      <c r="AY629" s="217"/>
      <c r="AZ629" s="217"/>
      <c r="BA629" s="217"/>
      <c r="BB629" s="217"/>
      <c r="BC629" s="217"/>
      <c r="BD629" s="217"/>
      <c r="BE629" s="217"/>
      <c r="BF629" s="217"/>
      <c r="BG629" s="217"/>
      <c r="BH629" s="217"/>
      <c r="BI629" s="217"/>
      <c r="BJ629" s="217"/>
      <c r="BK629" s="217"/>
      <c r="BL629" s="217"/>
      <c r="BM629" s="218">
        <v>20.226676727828746</v>
      </c>
    </row>
    <row r="630" spans="1:65">
      <c r="A630" s="30"/>
      <c r="B630" s="19">
        <v>1</v>
      </c>
      <c r="C630" s="9">
        <v>5</v>
      </c>
      <c r="D630" s="219">
        <v>19.899999999999999</v>
      </c>
      <c r="E630" s="219">
        <v>20.015000000000001</v>
      </c>
      <c r="F630" s="219">
        <v>17.5</v>
      </c>
      <c r="G630" s="219">
        <v>16.899999999999999</v>
      </c>
      <c r="H630" s="219">
        <v>26.105600000000003</v>
      </c>
      <c r="I630" s="225">
        <v>8.4700000000000006</v>
      </c>
      <c r="J630" s="219">
        <v>20.885503051613263</v>
      </c>
      <c r="K630" s="216"/>
      <c r="L630" s="217"/>
      <c r="M630" s="217"/>
      <c r="N630" s="217"/>
      <c r="O630" s="217"/>
      <c r="P630" s="217"/>
      <c r="Q630" s="217"/>
      <c r="R630" s="217"/>
      <c r="S630" s="217"/>
      <c r="T630" s="217"/>
      <c r="U630" s="217"/>
      <c r="V630" s="217"/>
      <c r="W630" s="217"/>
      <c r="X630" s="217"/>
      <c r="Y630" s="217"/>
      <c r="Z630" s="217"/>
      <c r="AA630" s="217"/>
      <c r="AB630" s="217"/>
      <c r="AC630" s="217"/>
      <c r="AD630" s="217"/>
      <c r="AE630" s="217"/>
      <c r="AF630" s="217"/>
      <c r="AG630" s="217"/>
      <c r="AH630" s="217"/>
      <c r="AI630" s="217"/>
      <c r="AJ630" s="217"/>
      <c r="AK630" s="217"/>
      <c r="AL630" s="217"/>
      <c r="AM630" s="217"/>
      <c r="AN630" s="217"/>
      <c r="AO630" s="217"/>
      <c r="AP630" s="217"/>
      <c r="AQ630" s="217"/>
      <c r="AR630" s="217"/>
      <c r="AS630" s="217"/>
      <c r="AT630" s="217"/>
      <c r="AU630" s="217"/>
      <c r="AV630" s="217"/>
      <c r="AW630" s="217"/>
      <c r="AX630" s="217"/>
      <c r="AY630" s="217"/>
      <c r="AZ630" s="217"/>
      <c r="BA630" s="217"/>
      <c r="BB630" s="217"/>
      <c r="BC630" s="217"/>
      <c r="BD630" s="217"/>
      <c r="BE630" s="217"/>
      <c r="BF630" s="217"/>
      <c r="BG630" s="217"/>
      <c r="BH630" s="217"/>
      <c r="BI630" s="217"/>
      <c r="BJ630" s="217"/>
      <c r="BK630" s="217"/>
      <c r="BL630" s="217"/>
      <c r="BM630" s="218">
        <v>107</v>
      </c>
    </row>
    <row r="631" spans="1:65">
      <c r="A631" s="30"/>
      <c r="B631" s="19">
        <v>1</v>
      </c>
      <c r="C631" s="9">
        <v>6</v>
      </c>
      <c r="D631" s="219">
        <v>19.600000000000001</v>
      </c>
      <c r="E631" s="226">
        <v>16.908000000000001</v>
      </c>
      <c r="F631" s="219">
        <v>17.7</v>
      </c>
      <c r="G631" s="219">
        <v>17.8</v>
      </c>
      <c r="H631" s="219">
        <v>26.2136</v>
      </c>
      <c r="I631" s="225">
        <v>8.5299999999999994</v>
      </c>
      <c r="J631" s="219">
        <v>20.867637468895481</v>
      </c>
      <c r="K631" s="216"/>
      <c r="L631" s="217"/>
      <c r="M631" s="217"/>
      <c r="N631" s="217"/>
      <c r="O631" s="217"/>
      <c r="P631" s="217"/>
      <c r="Q631" s="217"/>
      <c r="R631" s="217"/>
      <c r="S631" s="217"/>
      <c r="T631" s="217"/>
      <c r="U631" s="217"/>
      <c r="V631" s="217"/>
      <c r="W631" s="217"/>
      <c r="X631" s="217"/>
      <c r="Y631" s="217"/>
      <c r="Z631" s="217"/>
      <c r="AA631" s="217"/>
      <c r="AB631" s="217"/>
      <c r="AC631" s="217"/>
      <c r="AD631" s="217"/>
      <c r="AE631" s="217"/>
      <c r="AF631" s="217"/>
      <c r="AG631" s="217"/>
      <c r="AH631" s="217"/>
      <c r="AI631" s="217"/>
      <c r="AJ631" s="217"/>
      <c r="AK631" s="217"/>
      <c r="AL631" s="217"/>
      <c r="AM631" s="217"/>
      <c r="AN631" s="217"/>
      <c r="AO631" s="217"/>
      <c r="AP631" s="217"/>
      <c r="AQ631" s="217"/>
      <c r="AR631" s="217"/>
      <c r="AS631" s="217"/>
      <c r="AT631" s="217"/>
      <c r="AU631" s="217"/>
      <c r="AV631" s="217"/>
      <c r="AW631" s="217"/>
      <c r="AX631" s="217"/>
      <c r="AY631" s="217"/>
      <c r="AZ631" s="217"/>
      <c r="BA631" s="217"/>
      <c r="BB631" s="217"/>
      <c r="BC631" s="217"/>
      <c r="BD631" s="217"/>
      <c r="BE631" s="217"/>
      <c r="BF631" s="217"/>
      <c r="BG631" s="217"/>
      <c r="BH631" s="217"/>
      <c r="BI631" s="217"/>
      <c r="BJ631" s="217"/>
      <c r="BK631" s="217"/>
      <c r="BL631" s="217"/>
      <c r="BM631" s="220"/>
    </row>
    <row r="632" spans="1:65">
      <c r="A632" s="30"/>
      <c r="B632" s="20" t="s">
        <v>274</v>
      </c>
      <c r="C632" s="12"/>
      <c r="D632" s="221">
        <v>19.633333333333336</v>
      </c>
      <c r="E632" s="221">
        <v>19.504833333333334</v>
      </c>
      <c r="F632" s="221">
        <v>17.45</v>
      </c>
      <c r="G632" s="221">
        <v>17.283333333333335</v>
      </c>
      <c r="H632" s="221">
        <v>26.185266666666667</v>
      </c>
      <c r="I632" s="221">
        <v>8.4516666666666662</v>
      </c>
      <c r="J632" s="221">
        <v>20.783927033639127</v>
      </c>
      <c r="K632" s="216"/>
      <c r="L632" s="217"/>
      <c r="M632" s="217"/>
      <c r="N632" s="217"/>
      <c r="O632" s="217"/>
      <c r="P632" s="217"/>
      <c r="Q632" s="217"/>
      <c r="R632" s="217"/>
      <c r="S632" s="217"/>
      <c r="T632" s="217"/>
      <c r="U632" s="217"/>
      <c r="V632" s="217"/>
      <c r="W632" s="217"/>
      <c r="X632" s="217"/>
      <c r="Y632" s="217"/>
      <c r="Z632" s="217"/>
      <c r="AA632" s="217"/>
      <c r="AB632" s="217"/>
      <c r="AC632" s="217"/>
      <c r="AD632" s="217"/>
      <c r="AE632" s="217"/>
      <c r="AF632" s="217"/>
      <c r="AG632" s="217"/>
      <c r="AH632" s="217"/>
      <c r="AI632" s="217"/>
      <c r="AJ632" s="217"/>
      <c r="AK632" s="217"/>
      <c r="AL632" s="217"/>
      <c r="AM632" s="217"/>
      <c r="AN632" s="217"/>
      <c r="AO632" s="217"/>
      <c r="AP632" s="217"/>
      <c r="AQ632" s="217"/>
      <c r="AR632" s="217"/>
      <c r="AS632" s="217"/>
      <c r="AT632" s="217"/>
      <c r="AU632" s="217"/>
      <c r="AV632" s="217"/>
      <c r="AW632" s="217"/>
      <c r="AX632" s="217"/>
      <c r="AY632" s="217"/>
      <c r="AZ632" s="217"/>
      <c r="BA632" s="217"/>
      <c r="BB632" s="217"/>
      <c r="BC632" s="217"/>
      <c r="BD632" s="217"/>
      <c r="BE632" s="217"/>
      <c r="BF632" s="217"/>
      <c r="BG632" s="217"/>
      <c r="BH632" s="217"/>
      <c r="BI632" s="217"/>
      <c r="BJ632" s="217"/>
      <c r="BK632" s="217"/>
      <c r="BL632" s="217"/>
      <c r="BM632" s="220"/>
    </row>
    <row r="633" spans="1:65">
      <c r="A633" s="30"/>
      <c r="B633" s="3" t="s">
        <v>275</v>
      </c>
      <c r="C633" s="29"/>
      <c r="D633" s="219">
        <v>19.600000000000001</v>
      </c>
      <c r="E633" s="219">
        <v>19.958500000000001</v>
      </c>
      <c r="F633" s="219">
        <v>17.55</v>
      </c>
      <c r="G633" s="219">
        <v>17.100000000000001</v>
      </c>
      <c r="H633" s="219">
        <v>26.188400000000001</v>
      </c>
      <c r="I633" s="219">
        <v>8.4649999999999999</v>
      </c>
      <c r="J633" s="219">
        <v>20.777513217353167</v>
      </c>
      <c r="K633" s="216"/>
      <c r="L633" s="217"/>
      <c r="M633" s="217"/>
      <c r="N633" s="217"/>
      <c r="O633" s="217"/>
      <c r="P633" s="217"/>
      <c r="Q633" s="217"/>
      <c r="R633" s="217"/>
      <c r="S633" s="217"/>
      <c r="T633" s="217"/>
      <c r="U633" s="217"/>
      <c r="V633" s="217"/>
      <c r="W633" s="217"/>
      <c r="X633" s="217"/>
      <c r="Y633" s="217"/>
      <c r="Z633" s="217"/>
      <c r="AA633" s="217"/>
      <c r="AB633" s="217"/>
      <c r="AC633" s="217"/>
      <c r="AD633" s="217"/>
      <c r="AE633" s="217"/>
      <c r="AF633" s="217"/>
      <c r="AG633" s="217"/>
      <c r="AH633" s="217"/>
      <c r="AI633" s="217"/>
      <c r="AJ633" s="217"/>
      <c r="AK633" s="217"/>
      <c r="AL633" s="217"/>
      <c r="AM633" s="217"/>
      <c r="AN633" s="217"/>
      <c r="AO633" s="217"/>
      <c r="AP633" s="217"/>
      <c r="AQ633" s="217"/>
      <c r="AR633" s="217"/>
      <c r="AS633" s="217"/>
      <c r="AT633" s="217"/>
      <c r="AU633" s="217"/>
      <c r="AV633" s="217"/>
      <c r="AW633" s="217"/>
      <c r="AX633" s="217"/>
      <c r="AY633" s="217"/>
      <c r="AZ633" s="217"/>
      <c r="BA633" s="217"/>
      <c r="BB633" s="217"/>
      <c r="BC633" s="217"/>
      <c r="BD633" s="217"/>
      <c r="BE633" s="217"/>
      <c r="BF633" s="217"/>
      <c r="BG633" s="217"/>
      <c r="BH633" s="217"/>
      <c r="BI633" s="217"/>
      <c r="BJ633" s="217"/>
      <c r="BK633" s="217"/>
      <c r="BL633" s="217"/>
      <c r="BM633" s="220"/>
    </row>
    <row r="634" spans="1:65">
      <c r="A634" s="30"/>
      <c r="B634" s="3" t="s">
        <v>276</v>
      </c>
      <c r="C634" s="29"/>
      <c r="D634" s="219">
        <v>0.23380903889000149</v>
      </c>
      <c r="E634" s="219">
        <v>1.3109037213566319</v>
      </c>
      <c r="F634" s="219">
        <v>0.33911649915626413</v>
      </c>
      <c r="G634" s="219">
        <v>0.601387285088957</v>
      </c>
      <c r="H634" s="219">
        <v>5.4533023634001136E-2</v>
      </c>
      <c r="I634" s="219">
        <v>0.14634434279010161</v>
      </c>
      <c r="J634" s="219">
        <v>0.35424780128694816</v>
      </c>
      <c r="K634" s="216"/>
      <c r="L634" s="217"/>
      <c r="M634" s="217"/>
      <c r="N634" s="217"/>
      <c r="O634" s="217"/>
      <c r="P634" s="217"/>
      <c r="Q634" s="217"/>
      <c r="R634" s="217"/>
      <c r="S634" s="217"/>
      <c r="T634" s="217"/>
      <c r="U634" s="217"/>
      <c r="V634" s="217"/>
      <c r="W634" s="217"/>
      <c r="X634" s="217"/>
      <c r="Y634" s="217"/>
      <c r="Z634" s="217"/>
      <c r="AA634" s="217"/>
      <c r="AB634" s="217"/>
      <c r="AC634" s="217"/>
      <c r="AD634" s="217"/>
      <c r="AE634" s="217"/>
      <c r="AF634" s="217"/>
      <c r="AG634" s="217"/>
      <c r="AH634" s="217"/>
      <c r="AI634" s="217"/>
      <c r="AJ634" s="217"/>
      <c r="AK634" s="217"/>
      <c r="AL634" s="217"/>
      <c r="AM634" s="217"/>
      <c r="AN634" s="217"/>
      <c r="AO634" s="217"/>
      <c r="AP634" s="217"/>
      <c r="AQ634" s="217"/>
      <c r="AR634" s="217"/>
      <c r="AS634" s="217"/>
      <c r="AT634" s="217"/>
      <c r="AU634" s="217"/>
      <c r="AV634" s="217"/>
      <c r="AW634" s="217"/>
      <c r="AX634" s="217"/>
      <c r="AY634" s="217"/>
      <c r="AZ634" s="217"/>
      <c r="BA634" s="217"/>
      <c r="BB634" s="217"/>
      <c r="BC634" s="217"/>
      <c r="BD634" s="217"/>
      <c r="BE634" s="217"/>
      <c r="BF634" s="217"/>
      <c r="BG634" s="217"/>
      <c r="BH634" s="217"/>
      <c r="BI634" s="217"/>
      <c r="BJ634" s="217"/>
      <c r="BK634" s="217"/>
      <c r="BL634" s="217"/>
      <c r="BM634" s="220"/>
    </row>
    <row r="635" spans="1:65">
      <c r="A635" s="30"/>
      <c r="B635" s="3" t="s">
        <v>86</v>
      </c>
      <c r="C635" s="29"/>
      <c r="D635" s="13">
        <v>1.190877956994914E-2</v>
      </c>
      <c r="E635" s="13">
        <v>6.7209173180491938E-2</v>
      </c>
      <c r="F635" s="13">
        <v>1.9433610266834621E-2</v>
      </c>
      <c r="G635" s="13">
        <v>3.4795792772745825E-2</v>
      </c>
      <c r="H635" s="13">
        <v>2.0825842382357941E-3</v>
      </c>
      <c r="I635" s="13">
        <v>1.731544186039459E-2</v>
      </c>
      <c r="J635" s="13">
        <v>1.7044315095679094E-2</v>
      </c>
      <c r="K635" s="146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30"/>
      <c r="B636" s="3" t="s">
        <v>277</v>
      </c>
      <c r="C636" s="29"/>
      <c r="D636" s="13">
        <v>-2.9334695090027396E-2</v>
      </c>
      <c r="E636" s="13">
        <v>-3.5687691270720134E-2</v>
      </c>
      <c r="F636" s="13">
        <v>-0.13727795055964254</v>
      </c>
      <c r="G636" s="13">
        <v>-0.14551789372526192</v>
      </c>
      <c r="H636" s="13">
        <v>0.29459065465953849</v>
      </c>
      <c r="I636" s="13">
        <v>-0.58215248207143722</v>
      </c>
      <c r="J636" s="13">
        <v>2.7550265093409632E-2</v>
      </c>
      <c r="K636" s="146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30"/>
      <c r="B637" s="46" t="s">
        <v>278</v>
      </c>
      <c r="C637" s="47"/>
      <c r="D637" s="45">
        <v>0.04</v>
      </c>
      <c r="E637" s="45">
        <v>0</v>
      </c>
      <c r="F637" s="45">
        <v>0.67</v>
      </c>
      <c r="G637" s="45">
        <v>0.73</v>
      </c>
      <c r="H637" s="45">
        <v>2.19</v>
      </c>
      <c r="I637" s="45">
        <v>3.63</v>
      </c>
      <c r="J637" s="45">
        <v>0.42</v>
      </c>
      <c r="K637" s="146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B638" s="31"/>
      <c r="C638" s="20"/>
      <c r="D638" s="20"/>
      <c r="E638" s="20"/>
      <c r="F638" s="20"/>
      <c r="G638" s="20"/>
      <c r="H638" s="20"/>
      <c r="I638" s="20"/>
      <c r="J638" s="20"/>
      <c r="BM638" s="55"/>
    </row>
    <row r="639" spans="1:65" ht="15">
      <c r="B639" s="8" t="s">
        <v>610</v>
      </c>
      <c r="BM639" s="28" t="s">
        <v>66</v>
      </c>
    </row>
    <row r="640" spans="1:65" ht="15">
      <c r="A640" s="25" t="s">
        <v>34</v>
      </c>
      <c r="B640" s="18" t="s">
        <v>110</v>
      </c>
      <c r="C640" s="15" t="s">
        <v>111</v>
      </c>
      <c r="D640" s="16" t="s">
        <v>237</v>
      </c>
      <c r="E640" s="17" t="s">
        <v>237</v>
      </c>
      <c r="F640" s="17" t="s">
        <v>237</v>
      </c>
      <c r="G640" s="17" t="s">
        <v>237</v>
      </c>
      <c r="H640" s="17" t="s">
        <v>237</v>
      </c>
      <c r="I640" s="17" t="s">
        <v>237</v>
      </c>
      <c r="J640" s="17" t="s">
        <v>237</v>
      </c>
      <c r="K640" s="17" t="s">
        <v>237</v>
      </c>
      <c r="L640" s="17" t="s">
        <v>237</v>
      </c>
      <c r="M640" s="17" t="s">
        <v>237</v>
      </c>
      <c r="N640" s="17" t="s">
        <v>237</v>
      </c>
      <c r="O640" s="17" t="s">
        <v>237</v>
      </c>
      <c r="P640" s="17" t="s">
        <v>237</v>
      </c>
      <c r="Q640" s="17" t="s">
        <v>237</v>
      </c>
      <c r="R640" s="17" t="s">
        <v>237</v>
      </c>
      <c r="S640" s="17" t="s">
        <v>237</v>
      </c>
      <c r="T640" s="17" t="s">
        <v>237</v>
      </c>
      <c r="U640" s="17" t="s">
        <v>237</v>
      </c>
      <c r="V640" s="17" t="s">
        <v>237</v>
      </c>
      <c r="W640" s="17" t="s">
        <v>237</v>
      </c>
      <c r="X640" s="17" t="s">
        <v>237</v>
      </c>
      <c r="Y640" s="17" t="s">
        <v>237</v>
      </c>
      <c r="Z640" s="17" t="s">
        <v>237</v>
      </c>
      <c r="AA640" s="146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1</v>
      </c>
    </row>
    <row r="641" spans="1:65">
      <c r="A641" s="30"/>
      <c r="B641" s="19" t="s">
        <v>238</v>
      </c>
      <c r="C641" s="9" t="s">
        <v>238</v>
      </c>
      <c r="D641" s="144" t="s">
        <v>240</v>
      </c>
      <c r="E641" s="145" t="s">
        <v>241</v>
      </c>
      <c r="F641" s="145" t="s">
        <v>242</v>
      </c>
      <c r="G641" s="145" t="s">
        <v>243</v>
      </c>
      <c r="H641" s="145" t="s">
        <v>244</v>
      </c>
      <c r="I641" s="145" t="s">
        <v>245</v>
      </c>
      <c r="J641" s="145" t="s">
        <v>246</v>
      </c>
      <c r="K641" s="145" t="s">
        <v>247</v>
      </c>
      <c r="L641" s="145" t="s">
        <v>248</v>
      </c>
      <c r="M641" s="145" t="s">
        <v>249</v>
      </c>
      <c r="N641" s="145" t="s">
        <v>250</v>
      </c>
      <c r="O641" s="145" t="s">
        <v>251</v>
      </c>
      <c r="P641" s="145" t="s">
        <v>252</v>
      </c>
      <c r="Q641" s="145" t="s">
        <v>253</v>
      </c>
      <c r="R641" s="145" t="s">
        <v>254</v>
      </c>
      <c r="S641" s="145" t="s">
        <v>255</v>
      </c>
      <c r="T641" s="145" t="s">
        <v>258</v>
      </c>
      <c r="U641" s="145" t="s">
        <v>259</v>
      </c>
      <c r="V641" s="145" t="s">
        <v>260</v>
      </c>
      <c r="W641" s="145" t="s">
        <v>261</v>
      </c>
      <c r="X641" s="145" t="s">
        <v>262</v>
      </c>
      <c r="Y641" s="145" t="s">
        <v>267</v>
      </c>
      <c r="Z641" s="145" t="s">
        <v>268</v>
      </c>
      <c r="AA641" s="146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 t="s">
        <v>3</v>
      </c>
    </row>
    <row r="642" spans="1:65">
      <c r="A642" s="30"/>
      <c r="B642" s="19"/>
      <c r="C642" s="9"/>
      <c r="D642" s="10" t="s">
        <v>306</v>
      </c>
      <c r="E642" s="11" t="s">
        <v>304</v>
      </c>
      <c r="F642" s="11" t="s">
        <v>306</v>
      </c>
      <c r="G642" s="11" t="s">
        <v>306</v>
      </c>
      <c r="H642" s="11" t="s">
        <v>304</v>
      </c>
      <c r="I642" s="11" t="s">
        <v>337</v>
      </c>
      <c r="J642" s="11" t="s">
        <v>304</v>
      </c>
      <c r="K642" s="11" t="s">
        <v>304</v>
      </c>
      <c r="L642" s="11" t="s">
        <v>304</v>
      </c>
      <c r="M642" s="11" t="s">
        <v>304</v>
      </c>
      <c r="N642" s="11" t="s">
        <v>304</v>
      </c>
      <c r="O642" s="11" t="s">
        <v>304</v>
      </c>
      <c r="P642" s="11" t="s">
        <v>304</v>
      </c>
      <c r="Q642" s="11" t="s">
        <v>304</v>
      </c>
      <c r="R642" s="11" t="s">
        <v>306</v>
      </c>
      <c r="S642" s="11" t="s">
        <v>306</v>
      </c>
      <c r="T642" s="11" t="s">
        <v>304</v>
      </c>
      <c r="U642" s="11" t="s">
        <v>304</v>
      </c>
      <c r="V642" s="11" t="s">
        <v>306</v>
      </c>
      <c r="W642" s="11" t="s">
        <v>304</v>
      </c>
      <c r="X642" s="11" t="s">
        <v>337</v>
      </c>
      <c r="Y642" s="11" t="s">
        <v>306</v>
      </c>
      <c r="Z642" s="11" t="s">
        <v>337</v>
      </c>
      <c r="AA642" s="146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0</v>
      </c>
    </row>
    <row r="643" spans="1:65">
      <c r="A643" s="30"/>
      <c r="B643" s="19"/>
      <c r="C643" s="9"/>
      <c r="D643" s="26" t="s">
        <v>338</v>
      </c>
      <c r="E643" s="26" t="s">
        <v>339</v>
      </c>
      <c r="F643" s="26" t="s">
        <v>340</v>
      </c>
      <c r="G643" s="26" t="s">
        <v>340</v>
      </c>
      <c r="H643" s="26" t="s">
        <v>117</v>
      </c>
      <c r="I643" s="26" t="s">
        <v>338</v>
      </c>
      <c r="J643" s="26" t="s">
        <v>339</v>
      </c>
      <c r="K643" s="26" t="s">
        <v>339</v>
      </c>
      <c r="L643" s="26" t="s">
        <v>340</v>
      </c>
      <c r="M643" s="26" t="s">
        <v>339</v>
      </c>
      <c r="N643" s="26" t="s">
        <v>339</v>
      </c>
      <c r="O643" s="26" t="s">
        <v>307</v>
      </c>
      <c r="P643" s="26" t="s">
        <v>339</v>
      </c>
      <c r="Q643" s="26" t="s">
        <v>341</v>
      </c>
      <c r="R643" s="26" t="s">
        <v>338</v>
      </c>
      <c r="S643" s="26" t="s">
        <v>339</v>
      </c>
      <c r="T643" s="26" t="s">
        <v>339</v>
      </c>
      <c r="U643" s="26" t="s">
        <v>339</v>
      </c>
      <c r="V643" s="26" t="s">
        <v>338</v>
      </c>
      <c r="W643" s="26" t="s">
        <v>341</v>
      </c>
      <c r="X643" s="26" t="s">
        <v>339</v>
      </c>
      <c r="Y643" s="26" t="s">
        <v>339</v>
      </c>
      <c r="Z643" s="26" t="s">
        <v>341</v>
      </c>
      <c r="AA643" s="146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1</v>
      </c>
    </row>
    <row r="644" spans="1:65">
      <c r="A644" s="30"/>
      <c r="B644" s="18">
        <v>1</v>
      </c>
      <c r="C644" s="14">
        <v>1</v>
      </c>
      <c r="D644" s="205">
        <v>51.7</v>
      </c>
      <c r="E644" s="205">
        <v>54.9</v>
      </c>
      <c r="F644" s="205">
        <v>55.8</v>
      </c>
      <c r="G644" s="205">
        <v>54.877925125697452</v>
      </c>
      <c r="H644" s="205">
        <v>55.1</v>
      </c>
      <c r="I644" s="205">
        <v>52</v>
      </c>
      <c r="J644" s="205">
        <v>56</v>
      </c>
      <c r="K644" s="205">
        <v>53.8</v>
      </c>
      <c r="L644" s="205">
        <v>53.7</v>
      </c>
      <c r="M644" s="205">
        <v>54.9</v>
      </c>
      <c r="N644" s="205">
        <v>56.3</v>
      </c>
      <c r="O644" s="205">
        <v>53.7</v>
      </c>
      <c r="P644" s="205">
        <v>53.5</v>
      </c>
      <c r="Q644" s="205">
        <v>54.5</v>
      </c>
      <c r="R644" s="205">
        <v>55.8</v>
      </c>
      <c r="S644" s="205">
        <v>53.9</v>
      </c>
      <c r="T644" s="205">
        <v>56.1</v>
      </c>
      <c r="U644" s="205">
        <v>55.4</v>
      </c>
      <c r="V644" s="205">
        <v>54.6</v>
      </c>
      <c r="W644" s="205">
        <v>53.550902938736996</v>
      </c>
      <c r="X644" s="205">
        <v>57.46</v>
      </c>
      <c r="Y644" s="205">
        <v>52.4</v>
      </c>
      <c r="Z644" s="205">
        <v>52.524000000000001</v>
      </c>
      <c r="AA644" s="207"/>
      <c r="AB644" s="208"/>
      <c r="AC644" s="208"/>
      <c r="AD644" s="208"/>
      <c r="AE644" s="208"/>
      <c r="AF644" s="208"/>
      <c r="AG644" s="208"/>
      <c r="AH644" s="208"/>
      <c r="AI644" s="208"/>
      <c r="AJ644" s="208"/>
      <c r="AK644" s="208"/>
      <c r="AL644" s="208"/>
      <c r="AM644" s="208"/>
      <c r="AN644" s="208"/>
      <c r="AO644" s="208"/>
      <c r="AP644" s="208"/>
      <c r="AQ644" s="208"/>
      <c r="AR644" s="208"/>
      <c r="AS644" s="208"/>
      <c r="AT644" s="208"/>
      <c r="AU644" s="208"/>
      <c r="AV644" s="208"/>
      <c r="AW644" s="208"/>
      <c r="AX644" s="208"/>
      <c r="AY644" s="208"/>
      <c r="AZ644" s="208"/>
      <c r="BA644" s="208"/>
      <c r="BB644" s="208"/>
      <c r="BC644" s="208"/>
      <c r="BD644" s="208"/>
      <c r="BE644" s="208"/>
      <c r="BF644" s="208"/>
      <c r="BG644" s="208"/>
      <c r="BH644" s="208"/>
      <c r="BI644" s="208"/>
      <c r="BJ644" s="208"/>
      <c r="BK644" s="208"/>
      <c r="BL644" s="208"/>
      <c r="BM644" s="209">
        <v>1</v>
      </c>
    </row>
    <row r="645" spans="1:65">
      <c r="A645" s="30"/>
      <c r="B645" s="19">
        <v>1</v>
      </c>
      <c r="C645" s="9">
        <v>2</v>
      </c>
      <c r="D645" s="211">
        <v>52.2</v>
      </c>
      <c r="E645" s="211">
        <v>53.9</v>
      </c>
      <c r="F645" s="211">
        <v>56.2</v>
      </c>
      <c r="G645" s="211">
        <v>54.346693872540953</v>
      </c>
      <c r="H645" s="211">
        <v>55</v>
      </c>
      <c r="I645" s="211">
        <v>53</v>
      </c>
      <c r="J645" s="211">
        <v>55</v>
      </c>
      <c r="K645" s="211">
        <v>53.9</v>
      </c>
      <c r="L645" s="211">
        <v>54.7</v>
      </c>
      <c r="M645" s="211">
        <v>54.8</v>
      </c>
      <c r="N645" s="211">
        <v>56.8</v>
      </c>
      <c r="O645" s="211">
        <v>54.2</v>
      </c>
      <c r="P645" s="211">
        <v>54.6</v>
      </c>
      <c r="Q645" s="211">
        <v>55.9</v>
      </c>
      <c r="R645" s="211">
        <v>57.5</v>
      </c>
      <c r="S645" s="211">
        <v>56.8</v>
      </c>
      <c r="T645" s="211">
        <v>56.7</v>
      </c>
      <c r="U645" s="211">
        <v>56</v>
      </c>
      <c r="V645" s="211">
        <v>54.6</v>
      </c>
      <c r="W645" s="211">
        <v>55.078593002218852</v>
      </c>
      <c r="X645" s="211">
        <v>56.78</v>
      </c>
      <c r="Y645" s="211">
        <v>55.8</v>
      </c>
      <c r="Z645" s="211">
        <v>55.334000000000003</v>
      </c>
      <c r="AA645" s="207"/>
      <c r="AB645" s="208"/>
      <c r="AC645" s="208"/>
      <c r="AD645" s="208"/>
      <c r="AE645" s="208"/>
      <c r="AF645" s="208"/>
      <c r="AG645" s="208"/>
      <c r="AH645" s="208"/>
      <c r="AI645" s="208"/>
      <c r="AJ645" s="208"/>
      <c r="AK645" s="208"/>
      <c r="AL645" s="208"/>
      <c r="AM645" s="208"/>
      <c r="AN645" s="208"/>
      <c r="AO645" s="208"/>
      <c r="AP645" s="208"/>
      <c r="AQ645" s="208"/>
      <c r="AR645" s="208"/>
      <c r="AS645" s="208"/>
      <c r="AT645" s="208"/>
      <c r="AU645" s="208"/>
      <c r="AV645" s="208"/>
      <c r="AW645" s="208"/>
      <c r="AX645" s="208"/>
      <c r="AY645" s="208"/>
      <c r="AZ645" s="208"/>
      <c r="BA645" s="208"/>
      <c r="BB645" s="208"/>
      <c r="BC645" s="208"/>
      <c r="BD645" s="208"/>
      <c r="BE645" s="208"/>
      <c r="BF645" s="208"/>
      <c r="BG645" s="208"/>
      <c r="BH645" s="208"/>
      <c r="BI645" s="208"/>
      <c r="BJ645" s="208"/>
      <c r="BK645" s="208"/>
      <c r="BL645" s="208"/>
      <c r="BM645" s="209">
        <v>14</v>
      </c>
    </row>
    <row r="646" spans="1:65">
      <c r="A646" s="30"/>
      <c r="B646" s="19">
        <v>1</v>
      </c>
      <c r="C646" s="9">
        <v>3</v>
      </c>
      <c r="D646" s="211">
        <v>52.1</v>
      </c>
      <c r="E646" s="211">
        <v>56.2</v>
      </c>
      <c r="F646" s="211">
        <v>55</v>
      </c>
      <c r="G646" s="211">
        <v>53.914578664633055</v>
      </c>
      <c r="H646" s="211">
        <v>55.3</v>
      </c>
      <c r="I646" s="211">
        <v>53</v>
      </c>
      <c r="J646" s="211">
        <v>57</v>
      </c>
      <c r="K646" s="211">
        <v>51.5</v>
      </c>
      <c r="L646" s="211">
        <v>54.9</v>
      </c>
      <c r="M646" s="211">
        <v>54.3</v>
      </c>
      <c r="N646" s="211">
        <v>56.2</v>
      </c>
      <c r="O646" s="211">
        <v>53.7</v>
      </c>
      <c r="P646" s="211">
        <v>54.5</v>
      </c>
      <c r="Q646" s="211">
        <v>54.9</v>
      </c>
      <c r="R646" s="211">
        <v>57.4</v>
      </c>
      <c r="S646" s="211">
        <v>57.1</v>
      </c>
      <c r="T646" s="211">
        <v>55.4</v>
      </c>
      <c r="U646" s="211">
        <v>55.9</v>
      </c>
      <c r="V646" s="211">
        <v>54.9</v>
      </c>
      <c r="W646" s="211">
        <v>53.15085885915461</v>
      </c>
      <c r="X646" s="211">
        <v>57.04</v>
      </c>
      <c r="Y646" s="211">
        <v>53.2</v>
      </c>
      <c r="Z646" s="211">
        <v>52.401000000000003</v>
      </c>
      <c r="AA646" s="207"/>
      <c r="AB646" s="208"/>
      <c r="AC646" s="208"/>
      <c r="AD646" s="208"/>
      <c r="AE646" s="208"/>
      <c r="AF646" s="208"/>
      <c r="AG646" s="208"/>
      <c r="AH646" s="208"/>
      <c r="AI646" s="208"/>
      <c r="AJ646" s="208"/>
      <c r="AK646" s="208"/>
      <c r="AL646" s="208"/>
      <c r="AM646" s="208"/>
      <c r="AN646" s="208"/>
      <c r="AO646" s="208"/>
      <c r="AP646" s="208"/>
      <c r="AQ646" s="208"/>
      <c r="AR646" s="208"/>
      <c r="AS646" s="208"/>
      <c r="AT646" s="208"/>
      <c r="AU646" s="208"/>
      <c r="AV646" s="208"/>
      <c r="AW646" s="208"/>
      <c r="AX646" s="208"/>
      <c r="AY646" s="208"/>
      <c r="AZ646" s="208"/>
      <c r="BA646" s="208"/>
      <c r="BB646" s="208"/>
      <c r="BC646" s="208"/>
      <c r="BD646" s="208"/>
      <c r="BE646" s="208"/>
      <c r="BF646" s="208"/>
      <c r="BG646" s="208"/>
      <c r="BH646" s="208"/>
      <c r="BI646" s="208"/>
      <c r="BJ646" s="208"/>
      <c r="BK646" s="208"/>
      <c r="BL646" s="208"/>
      <c r="BM646" s="209">
        <v>16</v>
      </c>
    </row>
    <row r="647" spans="1:65">
      <c r="A647" s="30"/>
      <c r="B647" s="19">
        <v>1</v>
      </c>
      <c r="C647" s="9">
        <v>4</v>
      </c>
      <c r="D647" s="211">
        <v>51.4</v>
      </c>
      <c r="E647" s="211">
        <v>54.3</v>
      </c>
      <c r="F647" s="211">
        <v>55.6</v>
      </c>
      <c r="G647" s="211">
        <v>54.468886035975451</v>
      </c>
      <c r="H647" s="211">
        <v>55</v>
      </c>
      <c r="I647" s="211">
        <v>52</v>
      </c>
      <c r="J647" s="211">
        <v>55</v>
      </c>
      <c r="K647" s="211">
        <v>52</v>
      </c>
      <c r="L647" s="211">
        <v>53</v>
      </c>
      <c r="M647" s="211">
        <v>54.4</v>
      </c>
      <c r="N647" s="211">
        <v>56.9</v>
      </c>
      <c r="O647" s="211">
        <v>54.9</v>
      </c>
      <c r="P647" s="211">
        <v>53.7</v>
      </c>
      <c r="Q647" s="211">
        <v>55.7</v>
      </c>
      <c r="R647" s="211">
        <v>55.3</v>
      </c>
      <c r="S647" s="211">
        <v>56.6</v>
      </c>
      <c r="T647" s="211">
        <v>55.6</v>
      </c>
      <c r="U647" s="211">
        <v>56.7</v>
      </c>
      <c r="V647" s="211">
        <v>54.6</v>
      </c>
      <c r="W647" s="211">
        <v>52.679047498838813</v>
      </c>
      <c r="X647" s="211">
        <v>57.09</v>
      </c>
      <c r="Y647" s="211">
        <v>55.4</v>
      </c>
      <c r="Z647" s="211">
        <v>52.128999999999998</v>
      </c>
      <c r="AA647" s="207"/>
      <c r="AB647" s="208"/>
      <c r="AC647" s="208"/>
      <c r="AD647" s="208"/>
      <c r="AE647" s="208"/>
      <c r="AF647" s="208"/>
      <c r="AG647" s="208"/>
      <c r="AH647" s="208"/>
      <c r="AI647" s="208"/>
      <c r="AJ647" s="208"/>
      <c r="AK647" s="208"/>
      <c r="AL647" s="208"/>
      <c r="AM647" s="208"/>
      <c r="AN647" s="208"/>
      <c r="AO647" s="208"/>
      <c r="AP647" s="208"/>
      <c r="AQ647" s="208"/>
      <c r="AR647" s="208"/>
      <c r="AS647" s="208"/>
      <c r="AT647" s="208"/>
      <c r="AU647" s="208"/>
      <c r="AV647" s="208"/>
      <c r="AW647" s="208"/>
      <c r="AX647" s="208"/>
      <c r="AY647" s="208"/>
      <c r="AZ647" s="208"/>
      <c r="BA647" s="208"/>
      <c r="BB647" s="208"/>
      <c r="BC647" s="208"/>
      <c r="BD647" s="208"/>
      <c r="BE647" s="208"/>
      <c r="BF647" s="208"/>
      <c r="BG647" s="208"/>
      <c r="BH647" s="208"/>
      <c r="BI647" s="208"/>
      <c r="BJ647" s="208"/>
      <c r="BK647" s="208"/>
      <c r="BL647" s="208"/>
      <c r="BM647" s="209">
        <v>54.666780505525189</v>
      </c>
    </row>
    <row r="648" spans="1:65">
      <c r="A648" s="30"/>
      <c r="B648" s="19">
        <v>1</v>
      </c>
      <c r="C648" s="9">
        <v>5</v>
      </c>
      <c r="D648" s="211">
        <v>52.7</v>
      </c>
      <c r="E648" s="211">
        <v>56</v>
      </c>
      <c r="F648" s="211">
        <v>55.2</v>
      </c>
      <c r="G648" s="211">
        <v>53.465441952959253</v>
      </c>
      <c r="H648" s="211">
        <v>54.5</v>
      </c>
      <c r="I648" s="211">
        <v>52</v>
      </c>
      <c r="J648" s="211">
        <v>53</v>
      </c>
      <c r="K648" s="211">
        <v>52.1</v>
      </c>
      <c r="L648" s="211">
        <v>53.8</v>
      </c>
      <c r="M648" s="211">
        <v>54.4</v>
      </c>
      <c r="N648" s="211">
        <v>56.7</v>
      </c>
      <c r="O648" s="211">
        <v>53.4</v>
      </c>
      <c r="P648" s="211">
        <v>53.6</v>
      </c>
      <c r="Q648" s="211">
        <v>56.1</v>
      </c>
      <c r="R648" s="211">
        <v>56.5</v>
      </c>
      <c r="S648" s="211">
        <v>57.1</v>
      </c>
      <c r="T648" s="211">
        <v>54.9</v>
      </c>
      <c r="U648" s="211">
        <v>55.5</v>
      </c>
      <c r="V648" s="211">
        <v>53.3</v>
      </c>
      <c r="W648" s="211">
        <v>52.943137060261932</v>
      </c>
      <c r="X648" s="211">
        <v>57.84</v>
      </c>
      <c r="Y648" s="211">
        <v>54.4</v>
      </c>
      <c r="Z648" s="211">
        <v>52.344000000000001</v>
      </c>
      <c r="AA648" s="207"/>
      <c r="AB648" s="208"/>
      <c r="AC648" s="208"/>
      <c r="AD648" s="208"/>
      <c r="AE648" s="208"/>
      <c r="AF648" s="208"/>
      <c r="AG648" s="208"/>
      <c r="AH648" s="208"/>
      <c r="AI648" s="208"/>
      <c r="AJ648" s="208"/>
      <c r="AK648" s="208"/>
      <c r="AL648" s="208"/>
      <c r="AM648" s="208"/>
      <c r="AN648" s="208"/>
      <c r="AO648" s="208"/>
      <c r="AP648" s="208"/>
      <c r="AQ648" s="208"/>
      <c r="AR648" s="208"/>
      <c r="AS648" s="208"/>
      <c r="AT648" s="208"/>
      <c r="AU648" s="208"/>
      <c r="AV648" s="208"/>
      <c r="AW648" s="208"/>
      <c r="AX648" s="208"/>
      <c r="AY648" s="208"/>
      <c r="AZ648" s="208"/>
      <c r="BA648" s="208"/>
      <c r="BB648" s="208"/>
      <c r="BC648" s="208"/>
      <c r="BD648" s="208"/>
      <c r="BE648" s="208"/>
      <c r="BF648" s="208"/>
      <c r="BG648" s="208"/>
      <c r="BH648" s="208"/>
      <c r="BI648" s="208"/>
      <c r="BJ648" s="208"/>
      <c r="BK648" s="208"/>
      <c r="BL648" s="208"/>
      <c r="BM648" s="209">
        <v>108</v>
      </c>
    </row>
    <row r="649" spans="1:65">
      <c r="A649" s="30"/>
      <c r="B649" s="19">
        <v>1</v>
      </c>
      <c r="C649" s="9">
        <v>6</v>
      </c>
      <c r="D649" s="211">
        <v>52.2</v>
      </c>
      <c r="E649" s="211">
        <v>55.8</v>
      </c>
      <c r="F649" s="211">
        <v>55.9</v>
      </c>
      <c r="G649" s="211">
        <v>53.637857059916456</v>
      </c>
      <c r="H649" s="211">
        <v>52.3</v>
      </c>
      <c r="I649" s="211">
        <v>53</v>
      </c>
      <c r="J649" s="211">
        <v>57</v>
      </c>
      <c r="K649" s="211">
        <v>53.7</v>
      </c>
      <c r="L649" s="211">
        <v>54.4</v>
      </c>
      <c r="M649" s="211">
        <v>54.1</v>
      </c>
      <c r="N649" s="211">
        <v>56.5</v>
      </c>
      <c r="O649" s="211">
        <v>54.1</v>
      </c>
      <c r="P649" s="211">
        <v>54</v>
      </c>
      <c r="Q649" s="211">
        <v>55.2</v>
      </c>
      <c r="R649" s="211">
        <v>56.2</v>
      </c>
      <c r="S649" s="211">
        <v>57.7</v>
      </c>
      <c r="T649" s="211">
        <v>54.9</v>
      </c>
      <c r="U649" s="211">
        <v>56.9</v>
      </c>
      <c r="V649" s="211">
        <v>55</v>
      </c>
      <c r="W649" s="211">
        <v>54.062787691542461</v>
      </c>
      <c r="X649" s="211">
        <v>57.652000000000001</v>
      </c>
      <c r="Y649" s="211">
        <v>51.6</v>
      </c>
      <c r="Z649" s="211">
        <v>51.244999999999997</v>
      </c>
      <c r="AA649" s="207"/>
      <c r="AB649" s="208"/>
      <c r="AC649" s="208"/>
      <c r="AD649" s="208"/>
      <c r="AE649" s="208"/>
      <c r="AF649" s="208"/>
      <c r="AG649" s="208"/>
      <c r="AH649" s="208"/>
      <c r="AI649" s="208"/>
      <c r="AJ649" s="208"/>
      <c r="AK649" s="208"/>
      <c r="AL649" s="208"/>
      <c r="AM649" s="208"/>
      <c r="AN649" s="208"/>
      <c r="AO649" s="208"/>
      <c r="AP649" s="208"/>
      <c r="AQ649" s="208"/>
      <c r="AR649" s="208"/>
      <c r="AS649" s="208"/>
      <c r="AT649" s="208"/>
      <c r="AU649" s="208"/>
      <c r="AV649" s="208"/>
      <c r="AW649" s="208"/>
      <c r="AX649" s="208"/>
      <c r="AY649" s="208"/>
      <c r="AZ649" s="208"/>
      <c r="BA649" s="208"/>
      <c r="BB649" s="208"/>
      <c r="BC649" s="208"/>
      <c r="BD649" s="208"/>
      <c r="BE649" s="208"/>
      <c r="BF649" s="208"/>
      <c r="BG649" s="208"/>
      <c r="BH649" s="208"/>
      <c r="BI649" s="208"/>
      <c r="BJ649" s="208"/>
      <c r="BK649" s="208"/>
      <c r="BL649" s="208"/>
      <c r="BM649" s="213"/>
    </row>
    <row r="650" spans="1:65">
      <c r="A650" s="30"/>
      <c r="B650" s="20" t="s">
        <v>274</v>
      </c>
      <c r="C650" s="12"/>
      <c r="D650" s="214">
        <v>52.050000000000004</v>
      </c>
      <c r="E650" s="214">
        <v>55.183333333333337</v>
      </c>
      <c r="F650" s="214">
        <v>55.616666666666667</v>
      </c>
      <c r="G650" s="214">
        <v>54.118563785287108</v>
      </c>
      <c r="H650" s="214">
        <v>54.533333333333331</v>
      </c>
      <c r="I650" s="214">
        <v>52.5</v>
      </c>
      <c r="J650" s="214">
        <v>55.5</v>
      </c>
      <c r="K650" s="214">
        <v>52.833333333333336</v>
      </c>
      <c r="L650" s="214">
        <v>54.083333333333336</v>
      </c>
      <c r="M650" s="214">
        <v>54.483333333333341</v>
      </c>
      <c r="N650" s="214">
        <v>56.56666666666667</v>
      </c>
      <c r="O650" s="214">
        <v>54.000000000000007</v>
      </c>
      <c r="P650" s="214">
        <v>53.983333333333341</v>
      </c>
      <c r="Q650" s="214">
        <v>55.383333333333333</v>
      </c>
      <c r="R650" s="214">
        <v>56.449999999999996</v>
      </c>
      <c r="S650" s="214">
        <v>56.533333333333331</v>
      </c>
      <c r="T650" s="214">
        <v>55.599999999999994</v>
      </c>
      <c r="U650" s="214">
        <v>56.066666666666663</v>
      </c>
      <c r="V650" s="214">
        <v>54.5</v>
      </c>
      <c r="W650" s="214">
        <v>53.577554508458945</v>
      </c>
      <c r="X650" s="214">
        <v>57.31033333333334</v>
      </c>
      <c r="Y650" s="214">
        <v>53.800000000000004</v>
      </c>
      <c r="Z650" s="214">
        <v>52.662833333333339</v>
      </c>
      <c r="AA650" s="207"/>
      <c r="AB650" s="208"/>
      <c r="AC650" s="208"/>
      <c r="AD650" s="208"/>
      <c r="AE650" s="208"/>
      <c r="AF650" s="208"/>
      <c r="AG650" s="208"/>
      <c r="AH650" s="208"/>
      <c r="AI650" s="208"/>
      <c r="AJ650" s="208"/>
      <c r="AK650" s="208"/>
      <c r="AL650" s="208"/>
      <c r="AM650" s="208"/>
      <c r="AN650" s="208"/>
      <c r="AO650" s="208"/>
      <c r="AP650" s="208"/>
      <c r="AQ650" s="208"/>
      <c r="AR650" s="208"/>
      <c r="AS650" s="208"/>
      <c r="AT650" s="208"/>
      <c r="AU650" s="208"/>
      <c r="AV650" s="208"/>
      <c r="AW650" s="208"/>
      <c r="AX650" s="208"/>
      <c r="AY650" s="208"/>
      <c r="AZ650" s="208"/>
      <c r="BA650" s="208"/>
      <c r="BB650" s="208"/>
      <c r="BC650" s="208"/>
      <c r="BD650" s="208"/>
      <c r="BE650" s="208"/>
      <c r="BF650" s="208"/>
      <c r="BG650" s="208"/>
      <c r="BH650" s="208"/>
      <c r="BI650" s="208"/>
      <c r="BJ650" s="208"/>
      <c r="BK650" s="208"/>
      <c r="BL650" s="208"/>
      <c r="BM650" s="213"/>
    </row>
    <row r="651" spans="1:65">
      <c r="A651" s="30"/>
      <c r="B651" s="3" t="s">
        <v>275</v>
      </c>
      <c r="C651" s="29"/>
      <c r="D651" s="211">
        <v>52.150000000000006</v>
      </c>
      <c r="E651" s="211">
        <v>55.349999999999994</v>
      </c>
      <c r="F651" s="211">
        <v>55.7</v>
      </c>
      <c r="G651" s="211">
        <v>54.130636268587004</v>
      </c>
      <c r="H651" s="211">
        <v>55</v>
      </c>
      <c r="I651" s="211">
        <v>52.5</v>
      </c>
      <c r="J651" s="211">
        <v>55.5</v>
      </c>
      <c r="K651" s="211">
        <v>52.900000000000006</v>
      </c>
      <c r="L651" s="211">
        <v>54.099999999999994</v>
      </c>
      <c r="M651" s="211">
        <v>54.4</v>
      </c>
      <c r="N651" s="211">
        <v>56.6</v>
      </c>
      <c r="O651" s="211">
        <v>53.900000000000006</v>
      </c>
      <c r="P651" s="211">
        <v>53.85</v>
      </c>
      <c r="Q651" s="211">
        <v>55.45</v>
      </c>
      <c r="R651" s="211">
        <v>56.35</v>
      </c>
      <c r="S651" s="211">
        <v>56.95</v>
      </c>
      <c r="T651" s="211">
        <v>55.5</v>
      </c>
      <c r="U651" s="211">
        <v>55.95</v>
      </c>
      <c r="V651" s="211">
        <v>54.6</v>
      </c>
      <c r="W651" s="211">
        <v>53.350880898945803</v>
      </c>
      <c r="X651" s="211">
        <v>57.275000000000006</v>
      </c>
      <c r="Y651" s="211">
        <v>53.8</v>
      </c>
      <c r="Z651" s="211">
        <v>52.372500000000002</v>
      </c>
      <c r="AA651" s="207"/>
      <c r="AB651" s="208"/>
      <c r="AC651" s="208"/>
      <c r="AD651" s="208"/>
      <c r="AE651" s="208"/>
      <c r="AF651" s="208"/>
      <c r="AG651" s="208"/>
      <c r="AH651" s="208"/>
      <c r="AI651" s="208"/>
      <c r="AJ651" s="208"/>
      <c r="AK651" s="208"/>
      <c r="AL651" s="208"/>
      <c r="AM651" s="208"/>
      <c r="AN651" s="208"/>
      <c r="AO651" s="208"/>
      <c r="AP651" s="208"/>
      <c r="AQ651" s="208"/>
      <c r="AR651" s="208"/>
      <c r="AS651" s="208"/>
      <c r="AT651" s="208"/>
      <c r="AU651" s="208"/>
      <c r="AV651" s="208"/>
      <c r="AW651" s="208"/>
      <c r="AX651" s="208"/>
      <c r="AY651" s="208"/>
      <c r="AZ651" s="208"/>
      <c r="BA651" s="208"/>
      <c r="BB651" s="208"/>
      <c r="BC651" s="208"/>
      <c r="BD651" s="208"/>
      <c r="BE651" s="208"/>
      <c r="BF651" s="208"/>
      <c r="BG651" s="208"/>
      <c r="BH651" s="208"/>
      <c r="BI651" s="208"/>
      <c r="BJ651" s="208"/>
      <c r="BK651" s="208"/>
      <c r="BL651" s="208"/>
      <c r="BM651" s="213"/>
    </row>
    <row r="652" spans="1:65">
      <c r="A652" s="30"/>
      <c r="B652" s="3" t="s">
        <v>276</v>
      </c>
      <c r="C652" s="29"/>
      <c r="D652" s="219">
        <v>0.45055521304275353</v>
      </c>
      <c r="E652" s="219">
        <v>0.95794919837466808</v>
      </c>
      <c r="F652" s="219">
        <v>0.44907311951024914</v>
      </c>
      <c r="G652" s="219">
        <v>0.53863822264590666</v>
      </c>
      <c r="H652" s="219">
        <v>1.1254628677422764</v>
      </c>
      <c r="I652" s="219">
        <v>0.54772255750516607</v>
      </c>
      <c r="J652" s="219">
        <v>1.51657508881031</v>
      </c>
      <c r="K652" s="219">
        <v>1.0801234497346428</v>
      </c>
      <c r="L652" s="219">
        <v>0.71390942469382379</v>
      </c>
      <c r="M652" s="219">
        <v>0.30605010483034661</v>
      </c>
      <c r="N652" s="219">
        <v>0.28047578623950098</v>
      </c>
      <c r="O652" s="219">
        <v>0.52915026221291761</v>
      </c>
      <c r="P652" s="219">
        <v>0.47081489639418433</v>
      </c>
      <c r="Q652" s="219">
        <v>0.62102066524928723</v>
      </c>
      <c r="R652" s="219">
        <v>0.873498712076899</v>
      </c>
      <c r="S652" s="219">
        <v>1.3426342266852391</v>
      </c>
      <c r="T652" s="219">
        <v>0.7042726744663621</v>
      </c>
      <c r="U652" s="219">
        <v>0.61535897382476468</v>
      </c>
      <c r="V652" s="219">
        <v>0.61318838867023673</v>
      </c>
      <c r="W652" s="219">
        <v>0.88103889016678327</v>
      </c>
      <c r="X652" s="219">
        <v>0.40560161077918211</v>
      </c>
      <c r="Y652" s="219">
        <v>1.678094157072241</v>
      </c>
      <c r="Z652" s="219">
        <v>1.3870722283524644</v>
      </c>
      <c r="AA652" s="216"/>
      <c r="AB652" s="217"/>
      <c r="AC652" s="217"/>
      <c r="AD652" s="217"/>
      <c r="AE652" s="217"/>
      <c r="AF652" s="217"/>
      <c r="AG652" s="217"/>
      <c r="AH652" s="217"/>
      <c r="AI652" s="217"/>
      <c r="AJ652" s="217"/>
      <c r="AK652" s="217"/>
      <c r="AL652" s="217"/>
      <c r="AM652" s="217"/>
      <c r="AN652" s="217"/>
      <c r="AO652" s="217"/>
      <c r="AP652" s="217"/>
      <c r="AQ652" s="217"/>
      <c r="AR652" s="217"/>
      <c r="AS652" s="217"/>
      <c r="AT652" s="217"/>
      <c r="AU652" s="217"/>
      <c r="AV652" s="217"/>
      <c r="AW652" s="217"/>
      <c r="AX652" s="217"/>
      <c r="AY652" s="217"/>
      <c r="AZ652" s="217"/>
      <c r="BA652" s="217"/>
      <c r="BB652" s="217"/>
      <c r="BC652" s="217"/>
      <c r="BD652" s="217"/>
      <c r="BE652" s="217"/>
      <c r="BF652" s="217"/>
      <c r="BG652" s="217"/>
      <c r="BH652" s="217"/>
      <c r="BI652" s="217"/>
      <c r="BJ652" s="217"/>
      <c r="BK652" s="217"/>
      <c r="BL652" s="217"/>
      <c r="BM652" s="220"/>
    </row>
    <row r="653" spans="1:65">
      <c r="A653" s="30"/>
      <c r="B653" s="3" t="s">
        <v>86</v>
      </c>
      <c r="C653" s="29"/>
      <c r="D653" s="13">
        <v>8.6562000584582809E-3</v>
      </c>
      <c r="E653" s="13">
        <v>1.7359393507242551E-2</v>
      </c>
      <c r="F653" s="13">
        <v>8.0744342734836525E-3</v>
      </c>
      <c r="G653" s="13">
        <v>9.9529289946224155E-3</v>
      </c>
      <c r="H653" s="13">
        <v>2.0638072146863261E-2</v>
      </c>
      <c r="I653" s="13">
        <v>1.043281061914602E-2</v>
      </c>
      <c r="J653" s="13">
        <v>2.7325677275861441E-2</v>
      </c>
      <c r="K653" s="13">
        <v>2.04439769665863E-2</v>
      </c>
      <c r="L653" s="13">
        <v>1.3200174262443583E-2</v>
      </c>
      <c r="M653" s="13">
        <v>5.6173160874337085E-3</v>
      </c>
      <c r="N653" s="13">
        <v>4.958322679543329E-3</v>
      </c>
      <c r="O653" s="13">
        <v>9.7990789298688426E-3</v>
      </c>
      <c r="P653" s="13">
        <v>8.721486194396744E-3</v>
      </c>
      <c r="Q653" s="13">
        <v>1.1213132685813192E-2</v>
      </c>
      <c r="R653" s="13">
        <v>1.5473847866729833E-2</v>
      </c>
      <c r="S653" s="13">
        <v>2.3749426179573808E-2</v>
      </c>
      <c r="T653" s="13">
        <v>1.2666774720618024E-2</v>
      </c>
      <c r="U653" s="13">
        <v>1.0975487048004127E-2</v>
      </c>
      <c r="V653" s="13">
        <v>1.1251163094866729E-2</v>
      </c>
      <c r="W653" s="13">
        <v>1.6444178877699295E-2</v>
      </c>
      <c r="X653" s="13">
        <v>7.0772858433763904E-3</v>
      </c>
      <c r="Y653" s="13">
        <v>3.1191341209521203E-2</v>
      </c>
      <c r="Z653" s="13">
        <v>2.6338731521961364E-2</v>
      </c>
      <c r="AA653" s="146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30"/>
      <c r="B654" s="3" t="s">
        <v>277</v>
      </c>
      <c r="C654" s="29"/>
      <c r="D654" s="13">
        <v>-4.7867836395829144E-2</v>
      </c>
      <c r="E654" s="13">
        <v>9.4491174170379111E-3</v>
      </c>
      <c r="F654" s="13">
        <v>1.7375930178391785E-2</v>
      </c>
      <c r="G654" s="13">
        <v>-1.0028333755317309E-2</v>
      </c>
      <c r="H654" s="13">
        <v>-2.4411017249931222E-3</v>
      </c>
      <c r="I654" s="13">
        <v>-3.9636146220577095E-2</v>
      </c>
      <c r="J654" s="13">
        <v>1.5241788281104229E-2</v>
      </c>
      <c r="K654" s="13">
        <v>-3.3538597942612491E-2</v>
      </c>
      <c r="L654" s="13">
        <v>-1.0672791900245282E-2</v>
      </c>
      <c r="M654" s="13">
        <v>-3.3557339666876462E-3</v>
      </c>
      <c r="N654" s="13">
        <v>3.4753942770590962E-2</v>
      </c>
      <c r="O654" s="13">
        <v>-1.2197178969736266E-2</v>
      </c>
      <c r="P654" s="13">
        <v>-1.2502056383634552E-2</v>
      </c>
      <c r="Q654" s="13">
        <v>1.3107646383816673E-2</v>
      </c>
      <c r="R654" s="13">
        <v>3.2619800873303184E-2</v>
      </c>
      <c r="S654" s="13">
        <v>3.4144187942794391E-2</v>
      </c>
      <c r="T654" s="13">
        <v>1.70710527644935E-2</v>
      </c>
      <c r="U654" s="13">
        <v>2.5607620353643945E-2</v>
      </c>
      <c r="V654" s="13">
        <v>-3.0508565527895826E-3</v>
      </c>
      <c r="W654" s="13">
        <v>-1.9924824308176659E-2</v>
      </c>
      <c r="X654" s="13">
        <v>4.8357572978730001E-2</v>
      </c>
      <c r="Y654" s="13">
        <v>-1.585570793651514E-2</v>
      </c>
      <c r="Z654" s="13">
        <v>-3.6657493886791293E-2</v>
      </c>
      <c r="AA654" s="146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30"/>
      <c r="B655" s="46" t="s">
        <v>278</v>
      </c>
      <c r="C655" s="47"/>
      <c r="D655" s="45">
        <v>1.65</v>
      </c>
      <c r="E655" s="45">
        <v>0.46</v>
      </c>
      <c r="F655" s="45">
        <v>0.75</v>
      </c>
      <c r="G655" s="45">
        <v>0.26</v>
      </c>
      <c r="H655" s="45">
        <v>0.02</v>
      </c>
      <c r="I655" s="45">
        <v>1.35</v>
      </c>
      <c r="J655" s="45">
        <v>0.67</v>
      </c>
      <c r="K655" s="45">
        <v>1.1200000000000001</v>
      </c>
      <c r="L655" s="45">
        <v>0.28000000000000003</v>
      </c>
      <c r="M655" s="45">
        <v>0.01</v>
      </c>
      <c r="N655" s="45">
        <v>1.39</v>
      </c>
      <c r="O655" s="45">
        <v>0.34</v>
      </c>
      <c r="P655" s="45">
        <v>0.35</v>
      </c>
      <c r="Q655" s="45">
        <v>0.6</v>
      </c>
      <c r="R655" s="45">
        <v>1.31</v>
      </c>
      <c r="S655" s="45">
        <v>1.37</v>
      </c>
      <c r="T655" s="45">
        <v>0.74</v>
      </c>
      <c r="U655" s="45">
        <v>1.06</v>
      </c>
      <c r="V655" s="45">
        <v>0</v>
      </c>
      <c r="W655" s="45">
        <v>0.62</v>
      </c>
      <c r="X655" s="45">
        <v>1.9</v>
      </c>
      <c r="Y655" s="45">
        <v>0.47</v>
      </c>
      <c r="Z655" s="45">
        <v>1.24</v>
      </c>
      <c r="AA655" s="146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B656" s="31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BM656" s="55"/>
    </row>
    <row r="657" spans="1:65" ht="15">
      <c r="B657" s="8" t="s">
        <v>611</v>
      </c>
      <c r="BM657" s="28" t="s">
        <v>66</v>
      </c>
    </row>
    <row r="658" spans="1:65" ht="15">
      <c r="A658" s="25" t="s">
        <v>58</v>
      </c>
      <c r="B658" s="18" t="s">
        <v>110</v>
      </c>
      <c r="C658" s="15" t="s">
        <v>111</v>
      </c>
      <c r="D658" s="16" t="s">
        <v>237</v>
      </c>
      <c r="E658" s="17" t="s">
        <v>237</v>
      </c>
      <c r="F658" s="17" t="s">
        <v>237</v>
      </c>
      <c r="G658" s="17" t="s">
        <v>237</v>
      </c>
      <c r="H658" s="17" t="s">
        <v>237</v>
      </c>
      <c r="I658" s="17" t="s">
        <v>237</v>
      </c>
      <c r="J658" s="17" t="s">
        <v>237</v>
      </c>
      <c r="K658" s="17" t="s">
        <v>237</v>
      </c>
      <c r="L658" s="17" t="s">
        <v>237</v>
      </c>
      <c r="M658" s="17" t="s">
        <v>237</v>
      </c>
      <c r="N658" s="17" t="s">
        <v>237</v>
      </c>
      <c r="O658" s="17" t="s">
        <v>237</v>
      </c>
      <c r="P658" s="17" t="s">
        <v>237</v>
      </c>
      <c r="Q658" s="17" t="s">
        <v>237</v>
      </c>
      <c r="R658" s="17" t="s">
        <v>237</v>
      </c>
      <c r="S658" s="17" t="s">
        <v>237</v>
      </c>
      <c r="T658" s="17" t="s">
        <v>237</v>
      </c>
      <c r="U658" s="17" t="s">
        <v>237</v>
      </c>
      <c r="V658" s="17" t="s">
        <v>237</v>
      </c>
      <c r="W658" s="17" t="s">
        <v>237</v>
      </c>
      <c r="X658" s="17" t="s">
        <v>237</v>
      </c>
      <c r="Y658" s="17" t="s">
        <v>237</v>
      </c>
      <c r="Z658" s="17" t="s">
        <v>237</v>
      </c>
      <c r="AA658" s="17" t="s">
        <v>237</v>
      </c>
      <c r="AB658" s="146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1</v>
      </c>
    </row>
    <row r="659" spans="1:65">
      <c r="A659" s="30"/>
      <c r="B659" s="19" t="s">
        <v>238</v>
      </c>
      <c r="C659" s="9" t="s">
        <v>238</v>
      </c>
      <c r="D659" s="144" t="s">
        <v>240</v>
      </c>
      <c r="E659" s="145" t="s">
        <v>241</v>
      </c>
      <c r="F659" s="145" t="s">
        <v>242</v>
      </c>
      <c r="G659" s="145" t="s">
        <v>243</v>
      </c>
      <c r="H659" s="145" t="s">
        <v>244</v>
      </c>
      <c r="I659" s="145" t="s">
        <v>245</v>
      </c>
      <c r="J659" s="145" t="s">
        <v>246</v>
      </c>
      <c r="K659" s="145" t="s">
        <v>247</v>
      </c>
      <c r="L659" s="145" t="s">
        <v>248</v>
      </c>
      <c r="M659" s="145" t="s">
        <v>249</v>
      </c>
      <c r="N659" s="145" t="s">
        <v>250</v>
      </c>
      <c r="O659" s="145" t="s">
        <v>251</v>
      </c>
      <c r="P659" s="145" t="s">
        <v>252</v>
      </c>
      <c r="Q659" s="145" t="s">
        <v>253</v>
      </c>
      <c r="R659" s="145" t="s">
        <v>254</v>
      </c>
      <c r="S659" s="145" t="s">
        <v>255</v>
      </c>
      <c r="T659" s="145" t="s">
        <v>256</v>
      </c>
      <c r="U659" s="145" t="s">
        <v>258</v>
      </c>
      <c r="V659" s="145" t="s">
        <v>259</v>
      </c>
      <c r="W659" s="145" t="s">
        <v>260</v>
      </c>
      <c r="X659" s="145" t="s">
        <v>261</v>
      </c>
      <c r="Y659" s="145" t="s">
        <v>262</v>
      </c>
      <c r="Z659" s="145" t="s">
        <v>267</v>
      </c>
      <c r="AA659" s="145" t="s">
        <v>268</v>
      </c>
      <c r="AB659" s="146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 t="s">
        <v>1</v>
      </c>
    </row>
    <row r="660" spans="1:65">
      <c r="A660" s="30"/>
      <c r="B660" s="19"/>
      <c r="C660" s="9"/>
      <c r="D660" s="10" t="s">
        <v>306</v>
      </c>
      <c r="E660" s="11" t="s">
        <v>304</v>
      </c>
      <c r="F660" s="11" t="s">
        <v>306</v>
      </c>
      <c r="G660" s="11" t="s">
        <v>306</v>
      </c>
      <c r="H660" s="11" t="s">
        <v>304</v>
      </c>
      <c r="I660" s="11" t="s">
        <v>337</v>
      </c>
      <c r="J660" s="11" t="s">
        <v>304</v>
      </c>
      <c r="K660" s="11" t="s">
        <v>304</v>
      </c>
      <c r="L660" s="11" t="s">
        <v>304</v>
      </c>
      <c r="M660" s="11" t="s">
        <v>304</v>
      </c>
      <c r="N660" s="11" t="s">
        <v>304</v>
      </c>
      <c r="O660" s="11" t="s">
        <v>304</v>
      </c>
      <c r="P660" s="11" t="s">
        <v>304</v>
      </c>
      <c r="Q660" s="11" t="s">
        <v>304</v>
      </c>
      <c r="R660" s="11" t="s">
        <v>306</v>
      </c>
      <c r="S660" s="11" t="s">
        <v>306</v>
      </c>
      <c r="T660" s="11" t="s">
        <v>337</v>
      </c>
      <c r="U660" s="11" t="s">
        <v>304</v>
      </c>
      <c r="V660" s="11" t="s">
        <v>337</v>
      </c>
      <c r="W660" s="11" t="s">
        <v>306</v>
      </c>
      <c r="X660" s="11" t="s">
        <v>304</v>
      </c>
      <c r="Y660" s="11" t="s">
        <v>337</v>
      </c>
      <c r="Z660" s="11" t="s">
        <v>306</v>
      </c>
      <c r="AA660" s="11" t="s">
        <v>337</v>
      </c>
      <c r="AB660" s="146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3</v>
      </c>
    </row>
    <row r="661" spans="1:65">
      <c r="A661" s="30"/>
      <c r="B661" s="19"/>
      <c r="C661" s="9"/>
      <c r="D661" s="26" t="s">
        <v>338</v>
      </c>
      <c r="E661" s="26" t="s">
        <v>339</v>
      </c>
      <c r="F661" s="26" t="s">
        <v>340</v>
      </c>
      <c r="G661" s="26" t="s">
        <v>340</v>
      </c>
      <c r="H661" s="26" t="s">
        <v>117</v>
      </c>
      <c r="I661" s="26" t="s">
        <v>338</v>
      </c>
      <c r="J661" s="26" t="s">
        <v>339</v>
      </c>
      <c r="K661" s="26" t="s">
        <v>339</v>
      </c>
      <c r="L661" s="26" t="s">
        <v>340</v>
      </c>
      <c r="M661" s="26" t="s">
        <v>339</v>
      </c>
      <c r="N661" s="26" t="s">
        <v>339</v>
      </c>
      <c r="O661" s="26" t="s">
        <v>307</v>
      </c>
      <c r="P661" s="26" t="s">
        <v>339</v>
      </c>
      <c r="Q661" s="26" t="s">
        <v>341</v>
      </c>
      <c r="R661" s="26" t="s">
        <v>338</v>
      </c>
      <c r="S661" s="26" t="s">
        <v>339</v>
      </c>
      <c r="T661" s="26" t="s">
        <v>338</v>
      </c>
      <c r="U661" s="26" t="s">
        <v>339</v>
      </c>
      <c r="V661" s="26" t="s">
        <v>339</v>
      </c>
      <c r="W661" s="26" t="s">
        <v>338</v>
      </c>
      <c r="X661" s="26" t="s">
        <v>341</v>
      </c>
      <c r="Y661" s="26" t="s">
        <v>339</v>
      </c>
      <c r="Z661" s="26" t="s">
        <v>339</v>
      </c>
      <c r="AA661" s="26" t="s">
        <v>341</v>
      </c>
      <c r="AB661" s="146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3</v>
      </c>
    </row>
    <row r="662" spans="1:65">
      <c r="A662" s="30"/>
      <c r="B662" s="18">
        <v>1</v>
      </c>
      <c r="C662" s="14">
        <v>1</v>
      </c>
      <c r="D662" s="200">
        <v>7.9299999999999995E-2</v>
      </c>
      <c r="E662" s="200">
        <v>8.3000000000000004E-2</v>
      </c>
      <c r="F662" s="200">
        <v>8.5999999999999993E-2</v>
      </c>
      <c r="G662" s="200">
        <v>8.1757375075573777E-2</v>
      </c>
      <c r="H662" s="200">
        <v>8.1799999999999998E-2</v>
      </c>
      <c r="I662" s="200">
        <v>8.4000000000000005E-2</v>
      </c>
      <c r="J662" s="200">
        <v>7.7800000000000008E-2</v>
      </c>
      <c r="K662" s="200">
        <v>7.5999999999999998E-2</v>
      </c>
      <c r="L662" s="200">
        <v>8.1600000000000006E-2</v>
      </c>
      <c r="M662" s="200">
        <v>8.2000000000000003E-2</v>
      </c>
      <c r="N662" s="200">
        <v>7.9000000000000001E-2</v>
      </c>
      <c r="O662" s="200">
        <v>0.08</v>
      </c>
      <c r="P662" s="200">
        <v>8.1000000000000003E-2</v>
      </c>
      <c r="Q662" s="200">
        <v>8.1799999999999998E-2</v>
      </c>
      <c r="R662" s="200">
        <v>8.3799999999999999E-2</v>
      </c>
      <c r="S662" s="200">
        <v>8.4000000000000005E-2</v>
      </c>
      <c r="T662" s="200">
        <v>7.4872999999999995E-2</v>
      </c>
      <c r="U662" s="200">
        <v>7.9000000000000001E-2</v>
      </c>
      <c r="V662" s="203">
        <v>9.1999999999999998E-2</v>
      </c>
      <c r="W662" s="200">
        <v>8.2000000000000003E-2</v>
      </c>
      <c r="X662" s="200">
        <v>7.9565657002499984E-2</v>
      </c>
      <c r="Y662" s="200">
        <v>7.9645000000000007E-2</v>
      </c>
      <c r="Z662" s="200">
        <v>7.7600000000000002E-2</v>
      </c>
      <c r="AA662" s="200">
        <v>8.5736599999999996E-2</v>
      </c>
      <c r="AB662" s="198"/>
      <c r="AC662" s="199"/>
      <c r="AD662" s="199"/>
      <c r="AE662" s="199"/>
      <c r="AF662" s="199"/>
      <c r="AG662" s="199"/>
      <c r="AH662" s="199"/>
      <c r="AI662" s="199"/>
      <c r="AJ662" s="199"/>
      <c r="AK662" s="199"/>
      <c r="AL662" s="199"/>
      <c r="AM662" s="199"/>
      <c r="AN662" s="199"/>
      <c r="AO662" s="199"/>
      <c r="AP662" s="199"/>
      <c r="AQ662" s="199"/>
      <c r="AR662" s="199"/>
      <c r="AS662" s="199"/>
      <c r="AT662" s="199"/>
      <c r="AU662" s="199"/>
      <c r="AV662" s="199"/>
      <c r="AW662" s="199"/>
      <c r="AX662" s="199"/>
      <c r="AY662" s="199"/>
      <c r="AZ662" s="199"/>
      <c r="BA662" s="199"/>
      <c r="BB662" s="199"/>
      <c r="BC662" s="199"/>
      <c r="BD662" s="199"/>
      <c r="BE662" s="199"/>
      <c r="BF662" s="199"/>
      <c r="BG662" s="199"/>
      <c r="BH662" s="199"/>
      <c r="BI662" s="199"/>
      <c r="BJ662" s="199"/>
      <c r="BK662" s="199"/>
      <c r="BL662" s="199"/>
      <c r="BM662" s="201">
        <v>1</v>
      </c>
    </row>
    <row r="663" spans="1:65">
      <c r="A663" s="30"/>
      <c r="B663" s="19">
        <v>1</v>
      </c>
      <c r="C663" s="9">
        <v>2</v>
      </c>
      <c r="D663" s="24">
        <v>7.9899999999999999E-2</v>
      </c>
      <c r="E663" s="24">
        <v>8.3000000000000004E-2</v>
      </c>
      <c r="F663" s="24">
        <v>8.4999999999999992E-2</v>
      </c>
      <c r="G663" s="24">
        <v>8.3277775398053075E-2</v>
      </c>
      <c r="H663" s="24">
        <v>8.0999999999999989E-2</v>
      </c>
      <c r="I663" s="24">
        <v>8.5999999999999993E-2</v>
      </c>
      <c r="J663" s="24">
        <v>7.7600000000000002E-2</v>
      </c>
      <c r="K663" s="24">
        <v>7.6999999999999999E-2</v>
      </c>
      <c r="L663" s="24">
        <v>8.1900000000000001E-2</v>
      </c>
      <c r="M663" s="24">
        <v>8.3000000000000004E-2</v>
      </c>
      <c r="N663" s="24">
        <v>0.08</v>
      </c>
      <c r="O663" s="24">
        <v>0.08</v>
      </c>
      <c r="P663" s="24">
        <v>7.9000000000000001E-2</v>
      </c>
      <c r="Q663" s="24">
        <v>8.2000000000000003E-2</v>
      </c>
      <c r="R663" s="24">
        <v>8.0799999999999997E-2</v>
      </c>
      <c r="S663" s="24">
        <v>8.3000000000000004E-2</v>
      </c>
      <c r="T663" s="24">
        <v>7.5010599999999997E-2</v>
      </c>
      <c r="U663" s="24">
        <v>7.9000000000000001E-2</v>
      </c>
      <c r="V663" s="204">
        <v>8.6999999999999994E-2</v>
      </c>
      <c r="W663" s="24">
        <v>8.4000000000000005E-2</v>
      </c>
      <c r="X663" s="24">
        <v>8.1968392082499994E-2</v>
      </c>
      <c r="Y663" s="24">
        <v>8.1068299019999998E-2</v>
      </c>
      <c r="Z663" s="24">
        <v>7.9899999999999999E-2</v>
      </c>
      <c r="AA663" s="24">
        <v>8.6325100000000002E-2</v>
      </c>
      <c r="AB663" s="198"/>
      <c r="AC663" s="199"/>
      <c r="AD663" s="199"/>
      <c r="AE663" s="199"/>
      <c r="AF663" s="199"/>
      <c r="AG663" s="199"/>
      <c r="AH663" s="199"/>
      <c r="AI663" s="199"/>
      <c r="AJ663" s="199"/>
      <c r="AK663" s="199"/>
      <c r="AL663" s="199"/>
      <c r="AM663" s="199"/>
      <c r="AN663" s="199"/>
      <c r="AO663" s="199"/>
      <c r="AP663" s="199"/>
      <c r="AQ663" s="199"/>
      <c r="AR663" s="199"/>
      <c r="AS663" s="199"/>
      <c r="AT663" s="199"/>
      <c r="AU663" s="199"/>
      <c r="AV663" s="199"/>
      <c r="AW663" s="199"/>
      <c r="AX663" s="199"/>
      <c r="AY663" s="199"/>
      <c r="AZ663" s="199"/>
      <c r="BA663" s="199"/>
      <c r="BB663" s="199"/>
      <c r="BC663" s="199"/>
      <c r="BD663" s="199"/>
      <c r="BE663" s="199"/>
      <c r="BF663" s="199"/>
      <c r="BG663" s="199"/>
      <c r="BH663" s="199"/>
      <c r="BI663" s="199"/>
      <c r="BJ663" s="199"/>
      <c r="BK663" s="199"/>
      <c r="BL663" s="199"/>
      <c r="BM663" s="201" t="e">
        <v>#N/A</v>
      </c>
    </row>
    <row r="664" spans="1:65">
      <c r="A664" s="30"/>
      <c r="B664" s="19">
        <v>1</v>
      </c>
      <c r="C664" s="9">
        <v>3</v>
      </c>
      <c r="D664" s="24">
        <v>7.9600000000000004E-2</v>
      </c>
      <c r="E664" s="24">
        <v>8.2000000000000003E-2</v>
      </c>
      <c r="F664" s="24">
        <v>8.4000000000000005E-2</v>
      </c>
      <c r="G664" s="24">
        <v>8.4869714311976083E-2</v>
      </c>
      <c r="H664" s="24">
        <v>8.3900000000000002E-2</v>
      </c>
      <c r="I664" s="24">
        <v>8.5999999999999993E-2</v>
      </c>
      <c r="J664" s="24">
        <v>7.8299999999999995E-2</v>
      </c>
      <c r="K664" s="24">
        <v>7.5999999999999998E-2</v>
      </c>
      <c r="L664" s="24">
        <v>8.3100000000000007E-2</v>
      </c>
      <c r="M664" s="24">
        <v>0.08</v>
      </c>
      <c r="N664" s="24">
        <v>8.2000000000000003E-2</v>
      </c>
      <c r="O664" s="24">
        <v>7.8E-2</v>
      </c>
      <c r="P664" s="24">
        <v>8.2000000000000003E-2</v>
      </c>
      <c r="Q664" s="24">
        <v>8.1299999999999997E-2</v>
      </c>
      <c r="R664" s="24">
        <v>8.0099999999999991E-2</v>
      </c>
      <c r="S664" s="24">
        <v>8.3000000000000004E-2</v>
      </c>
      <c r="T664" s="24">
        <v>7.4976199999999993E-2</v>
      </c>
      <c r="U664" s="24">
        <v>7.8E-2</v>
      </c>
      <c r="V664" s="204">
        <v>9.1999999999999998E-2</v>
      </c>
      <c r="W664" s="24">
        <v>8.3000000000000004E-2</v>
      </c>
      <c r="X664" s="24">
        <v>8.0262603814999986E-2</v>
      </c>
      <c r="Y664" s="24">
        <v>7.9565986785000001E-2</v>
      </c>
      <c r="Z664" s="24">
        <v>7.8200000000000006E-2</v>
      </c>
      <c r="AA664" s="24">
        <v>8.5213499999999998E-2</v>
      </c>
      <c r="AB664" s="198"/>
      <c r="AC664" s="199"/>
      <c r="AD664" s="199"/>
      <c r="AE664" s="199"/>
      <c r="AF664" s="199"/>
      <c r="AG664" s="199"/>
      <c r="AH664" s="199"/>
      <c r="AI664" s="199"/>
      <c r="AJ664" s="199"/>
      <c r="AK664" s="199"/>
      <c r="AL664" s="199"/>
      <c r="AM664" s="199"/>
      <c r="AN664" s="199"/>
      <c r="AO664" s="199"/>
      <c r="AP664" s="199"/>
      <c r="AQ664" s="199"/>
      <c r="AR664" s="199"/>
      <c r="AS664" s="199"/>
      <c r="AT664" s="199"/>
      <c r="AU664" s="199"/>
      <c r="AV664" s="199"/>
      <c r="AW664" s="199"/>
      <c r="AX664" s="199"/>
      <c r="AY664" s="199"/>
      <c r="AZ664" s="199"/>
      <c r="BA664" s="199"/>
      <c r="BB664" s="199"/>
      <c r="BC664" s="199"/>
      <c r="BD664" s="199"/>
      <c r="BE664" s="199"/>
      <c r="BF664" s="199"/>
      <c r="BG664" s="199"/>
      <c r="BH664" s="199"/>
      <c r="BI664" s="199"/>
      <c r="BJ664" s="199"/>
      <c r="BK664" s="199"/>
      <c r="BL664" s="199"/>
      <c r="BM664" s="201">
        <v>16</v>
      </c>
    </row>
    <row r="665" spans="1:65">
      <c r="A665" s="30"/>
      <c r="B665" s="19">
        <v>1</v>
      </c>
      <c r="C665" s="9">
        <v>4</v>
      </c>
      <c r="D665" s="24">
        <v>7.8899999999999998E-2</v>
      </c>
      <c r="E665" s="24">
        <v>8.4000000000000005E-2</v>
      </c>
      <c r="F665" s="24">
        <v>8.4999999999999992E-2</v>
      </c>
      <c r="G665" s="24">
        <v>8.4130456922728275E-2</v>
      </c>
      <c r="H665" s="24">
        <v>8.09E-2</v>
      </c>
      <c r="I665" s="24">
        <v>8.5000000000000006E-2</v>
      </c>
      <c r="J665" s="24">
        <v>7.8E-2</v>
      </c>
      <c r="K665" s="24">
        <v>0.08</v>
      </c>
      <c r="L665" s="24">
        <v>8.1799999999999998E-2</v>
      </c>
      <c r="M665" s="24">
        <v>8.0999999999999989E-2</v>
      </c>
      <c r="N665" s="24">
        <v>8.0999999999999989E-2</v>
      </c>
      <c r="O665" s="24">
        <v>0.08</v>
      </c>
      <c r="P665" s="24">
        <v>8.2000000000000003E-2</v>
      </c>
      <c r="Q665" s="24">
        <v>8.2900000000000001E-2</v>
      </c>
      <c r="R665" s="24">
        <v>8.0699999999999994E-2</v>
      </c>
      <c r="S665" s="24">
        <v>8.2000000000000003E-2</v>
      </c>
      <c r="T665" s="24">
        <v>7.5197799999999995E-2</v>
      </c>
      <c r="U665" s="24">
        <v>0.08</v>
      </c>
      <c r="V665" s="204">
        <v>9.1999999999999998E-2</v>
      </c>
      <c r="W665" s="24">
        <v>8.5000000000000006E-2</v>
      </c>
      <c r="X665" s="24">
        <v>7.9639112407500004E-2</v>
      </c>
      <c r="Y665" s="24">
        <v>7.8818687144999997E-2</v>
      </c>
      <c r="Z665" s="24">
        <v>8.0199999999999994E-2</v>
      </c>
      <c r="AA665" s="24">
        <v>8.4245E-2</v>
      </c>
      <c r="AB665" s="198"/>
      <c r="AC665" s="199"/>
      <c r="AD665" s="199"/>
      <c r="AE665" s="199"/>
      <c r="AF665" s="199"/>
      <c r="AG665" s="199"/>
      <c r="AH665" s="199"/>
      <c r="AI665" s="199"/>
      <c r="AJ665" s="199"/>
      <c r="AK665" s="199"/>
      <c r="AL665" s="199"/>
      <c r="AM665" s="199"/>
      <c r="AN665" s="199"/>
      <c r="AO665" s="199"/>
      <c r="AP665" s="199"/>
      <c r="AQ665" s="199"/>
      <c r="AR665" s="199"/>
      <c r="AS665" s="199"/>
      <c r="AT665" s="199"/>
      <c r="AU665" s="199"/>
      <c r="AV665" s="199"/>
      <c r="AW665" s="199"/>
      <c r="AX665" s="199"/>
      <c r="AY665" s="199"/>
      <c r="AZ665" s="199"/>
      <c r="BA665" s="199"/>
      <c r="BB665" s="199"/>
      <c r="BC665" s="199"/>
      <c r="BD665" s="199"/>
      <c r="BE665" s="199"/>
      <c r="BF665" s="199"/>
      <c r="BG665" s="199"/>
      <c r="BH665" s="199"/>
      <c r="BI665" s="199"/>
      <c r="BJ665" s="199"/>
      <c r="BK665" s="199"/>
      <c r="BL665" s="199"/>
      <c r="BM665" s="201">
        <v>8.1183604887538924E-2</v>
      </c>
    </row>
    <row r="666" spans="1:65">
      <c r="A666" s="30"/>
      <c r="B666" s="19">
        <v>1</v>
      </c>
      <c r="C666" s="9">
        <v>5</v>
      </c>
      <c r="D666" s="24">
        <v>8.1299999999999997E-2</v>
      </c>
      <c r="E666" s="24">
        <v>8.6999999999999994E-2</v>
      </c>
      <c r="F666" s="24">
        <v>8.5999999999999993E-2</v>
      </c>
      <c r="G666" s="24">
        <v>8.2324191321504286E-2</v>
      </c>
      <c r="H666" s="24">
        <v>7.9199999999999993E-2</v>
      </c>
      <c r="I666" s="24">
        <v>8.4000000000000005E-2</v>
      </c>
      <c r="J666" s="24">
        <v>7.9100000000000004E-2</v>
      </c>
      <c r="K666" s="24">
        <v>7.8E-2</v>
      </c>
      <c r="L666" s="24">
        <v>8.3799999999999999E-2</v>
      </c>
      <c r="M666" s="24">
        <v>0.08</v>
      </c>
      <c r="N666" s="24">
        <v>8.0999999999999989E-2</v>
      </c>
      <c r="O666" s="24">
        <v>7.6999999999999999E-2</v>
      </c>
      <c r="P666" s="24">
        <v>8.2000000000000003E-2</v>
      </c>
      <c r="Q666" s="24">
        <v>8.2500000000000004E-2</v>
      </c>
      <c r="R666" s="24">
        <v>8.2299999999999998E-2</v>
      </c>
      <c r="S666" s="24">
        <v>8.2000000000000003E-2</v>
      </c>
      <c r="T666" s="24">
        <v>7.4982599999999996E-2</v>
      </c>
      <c r="U666" s="222">
        <v>7.5999999999999998E-2</v>
      </c>
      <c r="V666" s="204">
        <v>9.1999999999999998E-2</v>
      </c>
      <c r="W666" s="24">
        <v>8.3000000000000004E-2</v>
      </c>
      <c r="X666" s="24">
        <v>8.0340341867499998E-2</v>
      </c>
      <c r="Y666" s="24">
        <v>7.9822228290000005E-2</v>
      </c>
      <c r="Z666" s="24">
        <v>7.85E-2</v>
      </c>
      <c r="AA666" s="24">
        <v>8.3265999999999993E-2</v>
      </c>
      <c r="AB666" s="198"/>
      <c r="AC666" s="199"/>
      <c r="AD666" s="199"/>
      <c r="AE666" s="199"/>
      <c r="AF666" s="199"/>
      <c r="AG666" s="199"/>
      <c r="AH666" s="199"/>
      <c r="AI666" s="199"/>
      <c r="AJ666" s="199"/>
      <c r="AK666" s="199"/>
      <c r="AL666" s="199"/>
      <c r="AM666" s="199"/>
      <c r="AN666" s="199"/>
      <c r="AO666" s="199"/>
      <c r="AP666" s="199"/>
      <c r="AQ666" s="199"/>
      <c r="AR666" s="199"/>
      <c r="AS666" s="199"/>
      <c r="AT666" s="199"/>
      <c r="AU666" s="199"/>
      <c r="AV666" s="199"/>
      <c r="AW666" s="199"/>
      <c r="AX666" s="199"/>
      <c r="AY666" s="199"/>
      <c r="AZ666" s="199"/>
      <c r="BA666" s="199"/>
      <c r="BB666" s="199"/>
      <c r="BC666" s="199"/>
      <c r="BD666" s="199"/>
      <c r="BE666" s="199"/>
      <c r="BF666" s="199"/>
      <c r="BG666" s="199"/>
      <c r="BH666" s="199"/>
      <c r="BI666" s="199"/>
      <c r="BJ666" s="199"/>
      <c r="BK666" s="199"/>
      <c r="BL666" s="199"/>
      <c r="BM666" s="201">
        <v>109</v>
      </c>
    </row>
    <row r="667" spans="1:65">
      <c r="A667" s="30"/>
      <c r="B667" s="19">
        <v>1</v>
      </c>
      <c r="C667" s="9">
        <v>6</v>
      </c>
      <c r="D667" s="24">
        <v>8.0199999999999994E-2</v>
      </c>
      <c r="E667" s="24">
        <v>8.5999999999999993E-2</v>
      </c>
      <c r="F667" s="24">
        <v>8.6999999999999994E-2</v>
      </c>
      <c r="G667" s="24">
        <v>8.3606661413037381E-2</v>
      </c>
      <c r="H667" s="24">
        <v>7.7800000000000008E-2</v>
      </c>
      <c r="I667" s="24">
        <v>8.5999999999999993E-2</v>
      </c>
      <c r="J667" s="24">
        <v>7.9399999999999998E-2</v>
      </c>
      <c r="K667" s="24">
        <v>7.8E-2</v>
      </c>
      <c r="L667" s="24">
        <v>8.4099999999999994E-2</v>
      </c>
      <c r="M667" s="24">
        <v>0.08</v>
      </c>
      <c r="N667" s="24">
        <v>0.08</v>
      </c>
      <c r="O667" s="24">
        <v>7.9000000000000001E-2</v>
      </c>
      <c r="P667" s="24">
        <v>8.1000000000000003E-2</v>
      </c>
      <c r="Q667" s="24">
        <v>8.270000000000001E-2</v>
      </c>
      <c r="R667" s="24">
        <v>8.2799999999999999E-2</v>
      </c>
      <c r="S667" s="24">
        <v>8.3000000000000004E-2</v>
      </c>
      <c r="T667" s="24">
        <v>7.4956200000000001E-2</v>
      </c>
      <c r="U667" s="24">
        <v>7.9000000000000001E-2</v>
      </c>
      <c r="V667" s="204">
        <v>9.1999999999999998E-2</v>
      </c>
      <c r="W667" s="24">
        <v>8.4000000000000005E-2</v>
      </c>
      <c r="X667" s="24">
        <v>8.1824165297500001E-2</v>
      </c>
      <c r="Y667" s="24">
        <v>8.0330426324999996E-2</v>
      </c>
      <c r="Z667" s="24">
        <v>7.85E-2</v>
      </c>
      <c r="AA667" s="24">
        <v>8.2837800000000003E-2</v>
      </c>
      <c r="AB667" s="198"/>
      <c r="AC667" s="199"/>
      <c r="AD667" s="199"/>
      <c r="AE667" s="199"/>
      <c r="AF667" s="199"/>
      <c r="AG667" s="199"/>
      <c r="AH667" s="199"/>
      <c r="AI667" s="199"/>
      <c r="AJ667" s="199"/>
      <c r="AK667" s="199"/>
      <c r="AL667" s="199"/>
      <c r="AM667" s="199"/>
      <c r="AN667" s="199"/>
      <c r="AO667" s="199"/>
      <c r="AP667" s="199"/>
      <c r="AQ667" s="199"/>
      <c r="AR667" s="199"/>
      <c r="AS667" s="199"/>
      <c r="AT667" s="199"/>
      <c r="AU667" s="199"/>
      <c r="AV667" s="199"/>
      <c r="AW667" s="199"/>
      <c r="AX667" s="199"/>
      <c r="AY667" s="199"/>
      <c r="AZ667" s="199"/>
      <c r="BA667" s="199"/>
      <c r="BB667" s="199"/>
      <c r="BC667" s="199"/>
      <c r="BD667" s="199"/>
      <c r="BE667" s="199"/>
      <c r="BF667" s="199"/>
      <c r="BG667" s="199"/>
      <c r="BH667" s="199"/>
      <c r="BI667" s="199"/>
      <c r="BJ667" s="199"/>
      <c r="BK667" s="199"/>
      <c r="BL667" s="199"/>
      <c r="BM667" s="56"/>
    </row>
    <row r="668" spans="1:65">
      <c r="A668" s="30"/>
      <c r="B668" s="20" t="s">
        <v>274</v>
      </c>
      <c r="C668" s="12"/>
      <c r="D668" s="202">
        <v>7.9866666666666655E-2</v>
      </c>
      <c r="E668" s="202">
        <v>8.4166666666666667E-2</v>
      </c>
      <c r="F668" s="202">
        <v>8.5499999999999979E-2</v>
      </c>
      <c r="G668" s="202">
        <v>8.332769574047881E-2</v>
      </c>
      <c r="H668" s="202">
        <v>8.0766666666666667E-2</v>
      </c>
      <c r="I668" s="202">
        <v>8.5166666666666668E-2</v>
      </c>
      <c r="J668" s="202">
        <v>7.8366666666666682E-2</v>
      </c>
      <c r="K668" s="202">
        <v>7.7499999999999999E-2</v>
      </c>
      <c r="L668" s="202">
        <v>8.2716666666666674E-2</v>
      </c>
      <c r="M668" s="202">
        <v>8.1000000000000003E-2</v>
      </c>
      <c r="N668" s="202">
        <v>8.0499999999999988E-2</v>
      </c>
      <c r="O668" s="202">
        <v>7.9000000000000001E-2</v>
      </c>
      <c r="P668" s="202">
        <v>8.1166666666666679E-2</v>
      </c>
      <c r="Q668" s="202">
        <v>8.2199999999999995E-2</v>
      </c>
      <c r="R668" s="202">
        <v>8.1749999999999989E-2</v>
      </c>
      <c r="S668" s="202">
        <v>8.2833333333333342E-2</v>
      </c>
      <c r="T668" s="202">
        <v>7.4999399999999994E-2</v>
      </c>
      <c r="U668" s="202">
        <v>7.85E-2</v>
      </c>
      <c r="V668" s="202">
        <v>9.116666666666666E-2</v>
      </c>
      <c r="W668" s="202">
        <v>8.3500000000000005E-2</v>
      </c>
      <c r="X668" s="202">
        <v>8.0600045412083321E-2</v>
      </c>
      <c r="Y668" s="202">
        <v>7.9875104594166677E-2</v>
      </c>
      <c r="Z668" s="202">
        <v>7.8816666666666674E-2</v>
      </c>
      <c r="AA668" s="202">
        <v>8.4603999999999999E-2</v>
      </c>
      <c r="AB668" s="198"/>
      <c r="AC668" s="199"/>
      <c r="AD668" s="199"/>
      <c r="AE668" s="199"/>
      <c r="AF668" s="199"/>
      <c r="AG668" s="199"/>
      <c r="AH668" s="199"/>
      <c r="AI668" s="199"/>
      <c r="AJ668" s="199"/>
      <c r="AK668" s="199"/>
      <c r="AL668" s="199"/>
      <c r="AM668" s="199"/>
      <c r="AN668" s="199"/>
      <c r="AO668" s="199"/>
      <c r="AP668" s="199"/>
      <c r="AQ668" s="199"/>
      <c r="AR668" s="199"/>
      <c r="AS668" s="199"/>
      <c r="AT668" s="199"/>
      <c r="AU668" s="199"/>
      <c r="AV668" s="199"/>
      <c r="AW668" s="199"/>
      <c r="AX668" s="199"/>
      <c r="AY668" s="199"/>
      <c r="AZ668" s="199"/>
      <c r="BA668" s="199"/>
      <c r="BB668" s="199"/>
      <c r="BC668" s="199"/>
      <c r="BD668" s="199"/>
      <c r="BE668" s="199"/>
      <c r="BF668" s="199"/>
      <c r="BG668" s="199"/>
      <c r="BH668" s="199"/>
      <c r="BI668" s="199"/>
      <c r="BJ668" s="199"/>
      <c r="BK668" s="199"/>
      <c r="BL668" s="199"/>
      <c r="BM668" s="56"/>
    </row>
    <row r="669" spans="1:65">
      <c r="A669" s="30"/>
      <c r="B669" s="3" t="s">
        <v>275</v>
      </c>
      <c r="C669" s="29"/>
      <c r="D669" s="24">
        <v>7.9750000000000001E-2</v>
      </c>
      <c r="E669" s="24">
        <v>8.3500000000000005E-2</v>
      </c>
      <c r="F669" s="24">
        <v>8.5499999999999993E-2</v>
      </c>
      <c r="G669" s="24">
        <v>8.3442218405545221E-2</v>
      </c>
      <c r="H669" s="24">
        <v>8.0949999999999994E-2</v>
      </c>
      <c r="I669" s="24">
        <v>8.5499999999999993E-2</v>
      </c>
      <c r="J669" s="24">
        <v>7.8149999999999997E-2</v>
      </c>
      <c r="K669" s="24">
        <v>7.7499999999999999E-2</v>
      </c>
      <c r="L669" s="24">
        <v>8.2500000000000004E-2</v>
      </c>
      <c r="M669" s="24">
        <v>8.0499999999999988E-2</v>
      </c>
      <c r="N669" s="24">
        <v>8.0499999999999988E-2</v>
      </c>
      <c r="O669" s="24">
        <v>7.9500000000000001E-2</v>
      </c>
      <c r="P669" s="24">
        <v>8.1500000000000003E-2</v>
      </c>
      <c r="Q669" s="24">
        <v>8.2250000000000004E-2</v>
      </c>
      <c r="R669" s="24">
        <v>8.1549999999999997E-2</v>
      </c>
      <c r="S669" s="24">
        <v>8.3000000000000004E-2</v>
      </c>
      <c r="T669" s="24">
        <v>7.4979400000000002E-2</v>
      </c>
      <c r="U669" s="24">
        <v>7.9000000000000001E-2</v>
      </c>
      <c r="V669" s="24">
        <v>9.1999999999999998E-2</v>
      </c>
      <c r="W669" s="24">
        <v>8.3500000000000005E-2</v>
      </c>
      <c r="X669" s="24">
        <v>8.0301472841249999E-2</v>
      </c>
      <c r="Y669" s="24">
        <v>7.9733614145000006E-2</v>
      </c>
      <c r="Z669" s="24">
        <v>7.85E-2</v>
      </c>
      <c r="AA669" s="24">
        <v>8.4729250000000006E-2</v>
      </c>
      <c r="AB669" s="198"/>
      <c r="AC669" s="199"/>
      <c r="AD669" s="199"/>
      <c r="AE669" s="199"/>
      <c r="AF669" s="199"/>
      <c r="AG669" s="199"/>
      <c r="AH669" s="199"/>
      <c r="AI669" s="199"/>
      <c r="AJ669" s="199"/>
      <c r="AK669" s="199"/>
      <c r="AL669" s="199"/>
      <c r="AM669" s="199"/>
      <c r="AN669" s="199"/>
      <c r="AO669" s="199"/>
      <c r="AP669" s="199"/>
      <c r="AQ669" s="199"/>
      <c r="AR669" s="199"/>
      <c r="AS669" s="199"/>
      <c r="AT669" s="199"/>
      <c r="AU669" s="199"/>
      <c r="AV669" s="199"/>
      <c r="AW669" s="199"/>
      <c r="AX669" s="199"/>
      <c r="AY669" s="199"/>
      <c r="AZ669" s="199"/>
      <c r="BA669" s="199"/>
      <c r="BB669" s="199"/>
      <c r="BC669" s="199"/>
      <c r="BD669" s="199"/>
      <c r="BE669" s="199"/>
      <c r="BF669" s="199"/>
      <c r="BG669" s="199"/>
      <c r="BH669" s="199"/>
      <c r="BI669" s="199"/>
      <c r="BJ669" s="199"/>
      <c r="BK669" s="199"/>
      <c r="BL669" s="199"/>
      <c r="BM669" s="56"/>
    </row>
    <row r="670" spans="1:65">
      <c r="A670" s="30"/>
      <c r="B670" s="3" t="s">
        <v>276</v>
      </c>
      <c r="C670" s="29"/>
      <c r="D670" s="24">
        <v>8.3586282766173162E-4</v>
      </c>
      <c r="E670" s="24">
        <v>1.9407902170679467E-3</v>
      </c>
      <c r="F670" s="24">
        <v>1.0488088481701487E-3</v>
      </c>
      <c r="G670" s="24">
        <v>1.1467771175910503E-3</v>
      </c>
      <c r="H670" s="24">
        <v>2.1077634275854257E-3</v>
      </c>
      <c r="I670" s="24">
        <v>9.8319208025016884E-4</v>
      </c>
      <c r="J670" s="24">
        <v>7.2846871358121118E-4</v>
      </c>
      <c r="K670" s="24">
        <v>1.5165750888103116E-3</v>
      </c>
      <c r="L670" s="24">
        <v>1.0943795807061927E-3</v>
      </c>
      <c r="M670" s="24">
        <v>1.2649110640673531E-3</v>
      </c>
      <c r="N670" s="24">
        <v>1.0488088481701498E-3</v>
      </c>
      <c r="O670" s="24">
        <v>1.2649110640673528E-3</v>
      </c>
      <c r="P670" s="24">
        <v>1.169045194450013E-3</v>
      </c>
      <c r="Q670" s="24">
        <v>6.0663003552412719E-4</v>
      </c>
      <c r="R670" s="24">
        <v>1.4377065069060542E-3</v>
      </c>
      <c r="S670" s="24">
        <v>7.5277265270908163E-4</v>
      </c>
      <c r="T670" s="24">
        <v>1.0784403553280048E-4</v>
      </c>
      <c r="U670" s="24">
        <v>1.3784048752090235E-3</v>
      </c>
      <c r="V670" s="24">
        <v>2.041241452319317E-3</v>
      </c>
      <c r="W670" s="24">
        <v>1.0488088481701524E-3</v>
      </c>
      <c r="X670" s="24">
        <v>1.0531387836370002E-3</v>
      </c>
      <c r="Y670" s="24">
        <v>7.613601632677577E-4</v>
      </c>
      <c r="Z670" s="24">
        <v>1.0147249216741747E-3</v>
      </c>
      <c r="AA670" s="24">
        <v>1.3896075460359306E-3</v>
      </c>
      <c r="AB670" s="198"/>
      <c r="AC670" s="199"/>
      <c r="AD670" s="199"/>
      <c r="AE670" s="199"/>
      <c r="AF670" s="199"/>
      <c r="AG670" s="199"/>
      <c r="AH670" s="199"/>
      <c r="AI670" s="199"/>
      <c r="AJ670" s="199"/>
      <c r="AK670" s="199"/>
      <c r="AL670" s="199"/>
      <c r="AM670" s="199"/>
      <c r="AN670" s="199"/>
      <c r="AO670" s="199"/>
      <c r="AP670" s="199"/>
      <c r="AQ670" s="199"/>
      <c r="AR670" s="199"/>
      <c r="AS670" s="199"/>
      <c r="AT670" s="199"/>
      <c r="AU670" s="199"/>
      <c r="AV670" s="199"/>
      <c r="AW670" s="199"/>
      <c r="AX670" s="199"/>
      <c r="AY670" s="199"/>
      <c r="AZ670" s="199"/>
      <c r="BA670" s="199"/>
      <c r="BB670" s="199"/>
      <c r="BC670" s="199"/>
      <c r="BD670" s="199"/>
      <c r="BE670" s="199"/>
      <c r="BF670" s="199"/>
      <c r="BG670" s="199"/>
      <c r="BH670" s="199"/>
      <c r="BI670" s="199"/>
      <c r="BJ670" s="199"/>
      <c r="BK670" s="199"/>
      <c r="BL670" s="199"/>
      <c r="BM670" s="56"/>
    </row>
    <row r="671" spans="1:65">
      <c r="A671" s="30"/>
      <c r="B671" s="3" t="s">
        <v>86</v>
      </c>
      <c r="C671" s="29"/>
      <c r="D671" s="13">
        <v>1.046572822614856E-2</v>
      </c>
      <c r="E671" s="13">
        <v>2.3058893668134021E-2</v>
      </c>
      <c r="F671" s="13">
        <v>1.226677015403683E-2</v>
      </c>
      <c r="G671" s="13">
        <v>1.376225644307563E-2</v>
      </c>
      <c r="H671" s="13">
        <v>2.6096947101759294E-2</v>
      </c>
      <c r="I671" s="13">
        <v>1.1544329709395328E-2</v>
      </c>
      <c r="J671" s="13">
        <v>9.295645005289805E-3</v>
      </c>
      <c r="K671" s="13">
        <v>1.956871082335886E-2</v>
      </c>
      <c r="L671" s="13">
        <v>1.323046037525117E-2</v>
      </c>
      <c r="M671" s="13">
        <v>1.5616185976140161E-2</v>
      </c>
      <c r="N671" s="13">
        <v>1.302868134372857E-2</v>
      </c>
      <c r="O671" s="13">
        <v>1.6011532456548769E-2</v>
      </c>
      <c r="P671" s="13">
        <v>1.4403020876180856E-2</v>
      </c>
      <c r="Q671" s="13">
        <v>7.3799274394662677E-3</v>
      </c>
      <c r="R671" s="13">
        <v>1.7586623937688738E-2</v>
      </c>
      <c r="S671" s="13">
        <v>9.0877986242545051E-3</v>
      </c>
      <c r="T671" s="13">
        <v>1.4379319772264908E-3</v>
      </c>
      <c r="U671" s="13">
        <v>1.7559297773363357E-2</v>
      </c>
      <c r="V671" s="13">
        <v>2.2390217027268563E-2</v>
      </c>
      <c r="W671" s="13">
        <v>1.2560585008025777E-2</v>
      </c>
      <c r="X671" s="13">
        <v>1.3066230648539024E-2</v>
      </c>
      <c r="Y671" s="13">
        <v>9.5318831460204471E-3</v>
      </c>
      <c r="Z671" s="13">
        <v>1.2874496785885066E-2</v>
      </c>
      <c r="AA671" s="13">
        <v>1.6424844523142294E-2</v>
      </c>
      <c r="AB671" s="146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A672" s="30"/>
      <c r="B672" s="3" t="s">
        <v>277</v>
      </c>
      <c r="C672" s="29"/>
      <c r="D672" s="13">
        <v>-1.6221726328814579E-2</v>
      </c>
      <c r="E672" s="13">
        <v>3.6744633146804428E-2</v>
      </c>
      <c r="F672" s="13">
        <v>5.3168310503585392E-2</v>
      </c>
      <c r="G672" s="13">
        <v>2.6410392294232699E-2</v>
      </c>
      <c r="H672" s="13">
        <v>-5.1357441129872283E-3</v>
      </c>
      <c r="I672" s="13">
        <v>4.9062391164390373E-2</v>
      </c>
      <c r="J672" s="13">
        <v>-3.469836335519294E-2</v>
      </c>
      <c r="K672" s="13">
        <v>-4.5373753637100833E-2</v>
      </c>
      <c r="L672" s="13">
        <v>1.8883884021305253E-2</v>
      </c>
      <c r="M672" s="13">
        <v>-2.2616005755504709E-3</v>
      </c>
      <c r="N672" s="13">
        <v>-8.4204795843435543E-3</v>
      </c>
      <c r="O672" s="13">
        <v>-2.6897116610722138E-2</v>
      </c>
      <c r="P672" s="13">
        <v>-2.0864090595273943E-4</v>
      </c>
      <c r="Q672" s="13">
        <v>1.2519709045552441E-2</v>
      </c>
      <c r="R672" s="13">
        <v>6.9767179376387656E-3</v>
      </c>
      <c r="S672" s="13">
        <v>2.0320955790023465E-2</v>
      </c>
      <c r="T672" s="13">
        <v>-7.6175539335875952E-2</v>
      </c>
      <c r="U672" s="13">
        <v>-3.3055995619515E-2</v>
      </c>
      <c r="V672" s="13">
        <v>0.12296893926990493</v>
      </c>
      <c r="W672" s="13">
        <v>2.8532794468413947E-2</v>
      </c>
      <c r="X672" s="13">
        <v>-7.1881444075314604E-3</v>
      </c>
      <c r="Y672" s="13">
        <v>-1.6117789979699371E-2</v>
      </c>
      <c r="Z672" s="13">
        <v>-2.9155372247279376E-2</v>
      </c>
      <c r="AA672" s="13">
        <v>4.2131599319828572E-2</v>
      </c>
      <c r="AB672" s="146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A673" s="30"/>
      <c r="B673" s="46" t="s">
        <v>278</v>
      </c>
      <c r="C673" s="47"/>
      <c r="D673" s="45">
        <v>0.38</v>
      </c>
      <c r="E673" s="45">
        <v>0.96</v>
      </c>
      <c r="F673" s="45">
        <v>1.38</v>
      </c>
      <c r="G673" s="45">
        <v>0.7</v>
      </c>
      <c r="H673" s="45">
        <v>0.1</v>
      </c>
      <c r="I673" s="45">
        <v>1.27</v>
      </c>
      <c r="J673" s="45">
        <v>0.85</v>
      </c>
      <c r="K673" s="45">
        <v>1.1200000000000001</v>
      </c>
      <c r="L673" s="45">
        <v>0.51</v>
      </c>
      <c r="M673" s="45">
        <v>0.03</v>
      </c>
      <c r="N673" s="45">
        <v>0.18</v>
      </c>
      <c r="O673" s="45">
        <v>0.65</v>
      </c>
      <c r="P673" s="45">
        <v>0.03</v>
      </c>
      <c r="Q673" s="45">
        <v>0.35</v>
      </c>
      <c r="R673" s="45">
        <v>0.21</v>
      </c>
      <c r="S673" s="45">
        <v>0.55000000000000004</v>
      </c>
      <c r="T673" s="45">
        <v>1.9</v>
      </c>
      <c r="U673" s="45">
        <v>0.81</v>
      </c>
      <c r="V673" s="45">
        <v>3.06</v>
      </c>
      <c r="W673" s="45">
        <v>0.75</v>
      </c>
      <c r="X673" s="45">
        <v>0.15</v>
      </c>
      <c r="Y673" s="45">
        <v>0.38</v>
      </c>
      <c r="Z673" s="45">
        <v>0.71</v>
      </c>
      <c r="AA673" s="45">
        <v>1.1000000000000001</v>
      </c>
      <c r="AB673" s="146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B674" s="31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BM674" s="55"/>
    </row>
    <row r="675" spans="1:65" ht="15">
      <c r="B675" s="8" t="s">
        <v>612</v>
      </c>
      <c r="BM675" s="28" t="s">
        <v>66</v>
      </c>
    </row>
    <row r="676" spans="1:65" ht="15">
      <c r="A676" s="25" t="s">
        <v>37</v>
      </c>
      <c r="B676" s="18" t="s">
        <v>110</v>
      </c>
      <c r="C676" s="15" t="s">
        <v>111</v>
      </c>
      <c r="D676" s="16" t="s">
        <v>237</v>
      </c>
      <c r="E676" s="17" t="s">
        <v>237</v>
      </c>
      <c r="F676" s="17" t="s">
        <v>237</v>
      </c>
      <c r="G676" s="17" t="s">
        <v>237</v>
      </c>
      <c r="H676" s="17" t="s">
        <v>237</v>
      </c>
      <c r="I676" s="17" t="s">
        <v>237</v>
      </c>
      <c r="J676" s="17" t="s">
        <v>237</v>
      </c>
      <c r="K676" s="17" t="s">
        <v>237</v>
      </c>
      <c r="L676" s="17" t="s">
        <v>237</v>
      </c>
      <c r="M676" s="17" t="s">
        <v>237</v>
      </c>
      <c r="N676" s="17" t="s">
        <v>237</v>
      </c>
      <c r="O676" s="17" t="s">
        <v>237</v>
      </c>
      <c r="P676" s="17" t="s">
        <v>237</v>
      </c>
      <c r="Q676" s="17" t="s">
        <v>237</v>
      </c>
      <c r="R676" s="17" t="s">
        <v>237</v>
      </c>
      <c r="S676" s="17" t="s">
        <v>237</v>
      </c>
      <c r="T676" s="17" t="s">
        <v>237</v>
      </c>
      <c r="U676" s="17" t="s">
        <v>237</v>
      </c>
      <c r="V676" s="17" t="s">
        <v>237</v>
      </c>
      <c r="W676" s="17" t="s">
        <v>237</v>
      </c>
      <c r="X676" s="17" t="s">
        <v>237</v>
      </c>
      <c r="Y676" s="17" t="s">
        <v>237</v>
      </c>
      <c r="Z676" s="17" t="s">
        <v>237</v>
      </c>
      <c r="AA676" s="17" t="s">
        <v>237</v>
      </c>
      <c r="AB676" s="17" t="s">
        <v>237</v>
      </c>
      <c r="AC676" s="146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1</v>
      </c>
    </row>
    <row r="677" spans="1:65">
      <c r="A677" s="30"/>
      <c r="B677" s="19" t="s">
        <v>238</v>
      </c>
      <c r="C677" s="9" t="s">
        <v>238</v>
      </c>
      <c r="D677" s="144" t="s">
        <v>240</v>
      </c>
      <c r="E677" s="145" t="s">
        <v>241</v>
      </c>
      <c r="F677" s="145" t="s">
        <v>242</v>
      </c>
      <c r="G677" s="145" t="s">
        <v>243</v>
      </c>
      <c r="H677" s="145" t="s">
        <v>244</v>
      </c>
      <c r="I677" s="145" t="s">
        <v>245</v>
      </c>
      <c r="J677" s="145" t="s">
        <v>246</v>
      </c>
      <c r="K677" s="145" t="s">
        <v>247</v>
      </c>
      <c r="L677" s="145" t="s">
        <v>248</v>
      </c>
      <c r="M677" s="145" t="s">
        <v>249</v>
      </c>
      <c r="N677" s="145" t="s">
        <v>250</v>
      </c>
      <c r="O677" s="145" t="s">
        <v>251</v>
      </c>
      <c r="P677" s="145" t="s">
        <v>252</v>
      </c>
      <c r="Q677" s="145" t="s">
        <v>253</v>
      </c>
      <c r="R677" s="145" t="s">
        <v>254</v>
      </c>
      <c r="S677" s="145" t="s">
        <v>255</v>
      </c>
      <c r="T677" s="145" t="s">
        <v>257</v>
      </c>
      <c r="U677" s="145" t="s">
        <v>258</v>
      </c>
      <c r="V677" s="145" t="s">
        <v>259</v>
      </c>
      <c r="W677" s="145" t="s">
        <v>260</v>
      </c>
      <c r="X677" s="145" t="s">
        <v>261</v>
      </c>
      <c r="Y677" s="145" t="s">
        <v>262</v>
      </c>
      <c r="Z677" s="145" t="s">
        <v>266</v>
      </c>
      <c r="AA677" s="145" t="s">
        <v>267</v>
      </c>
      <c r="AB677" s="145" t="s">
        <v>268</v>
      </c>
      <c r="AC677" s="146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 t="s">
        <v>3</v>
      </c>
    </row>
    <row r="678" spans="1:65">
      <c r="A678" s="30"/>
      <c r="B678" s="19"/>
      <c r="C678" s="9"/>
      <c r="D678" s="10" t="s">
        <v>306</v>
      </c>
      <c r="E678" s="11" t="s">
        <v>304</v>
      </c>
      <c r="F678" s="11" t="s">
        <v>306</v>
      </c>
      <c r="G678" s="11" t="s">
        <v>306</v>
      </c>
      <c r="H678" s="11" t="s">
        <v>304</v>
      </c>
      <c r="I678" s="11" t="s">
        <v>304</v>
      </c>
      <c r="J678" s="11" t="s">
        <v>304</v>
      </c>
      <c r="K678" s="11" t="s">
        <v>304</v>
      </c>
      <c r="L678" s="11" t="s">
        <v>304</v>
      </c>
      <c r="M678" s="11" t="s">
        <v>304</v>
      </c>
      <c r="N678" s="11" t="s">
        <v>304</v>
      </c>
      <c r="O678" s="11" t="s">
        <v>304</v>
      </c>
      <c r="P678" s="11" t="s">
        <v>304</v>
      </c>
      <c r="Q678" s="11" t="s">
        <v>304</v>
      </c>
      <c r="R678" s="11" t="s">
        <v>306</v>
      </c>
      <c r="S678" s="11" t="s">
        <v>306</v>
      </c>
      <c r="T678" s="11" t="s">
        <v>306</v>
      </c>
      <c r="U678" s="11" t="s">
        <v>304</v>
      </c>
      <c r="V678" s="11" t="s">
        <v>304</v>
      </c>
      <c r="W678" s="11" t="s">
        <v>306</v>
      </c>
      <c r="X678" s="11" t="s">
        <v>304</v>
      </c>
      <c r="Y678" s="11" t="s">
        <v>337</v>
      </c>
      <c r="Z678" s="11" t="s">
        <v>306</v>
      </c>
      <c r="AA678" s="11" t="s">
        <v>306</v>
      </c>
      <c r="AB678" s="11" t="s">
        <v>337</v>
      </c>
      <c r="AC678" s="146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2</v>
      </c>
    </row>
    <row r="679" spans="1:65">
      <c r="A679" s="30"/>
      <c r="B679" s="19"/>
      <c r="C679" s="9"/>
      <c r="D679" s="26" t="s">
        <v>338</v>
      </c>
      <c r="E679" s="26" t="s">
        <v>339</v>
      </c>
      <c r="F679" s="26" t="s">
        <v>340</v>
      </c>
      <c r="G679" s="26" t="s">
        <v>340</v>
      </c>
      <c r="H679" s="26" t="s">
        <v>117</v>
      </c>
      <c r="I679" s="26" t="s">
        <v>338</v>
      </c>
      <c r="J679" s="26" t="s">
        <v>339</v>
      </c>
      <c r="K679" s="26" t="s">
        <v>339</v>
      </c>
      <c r="L679" s="26" t="s">
        <v>340</v>
      </c>
      <c r="M679" s="26" t="s">
        <v>339</v>
      </c>
      <c r="N679" s="26" t="s">
        <v>339</v>
      </c>
      <c r="O679" s="26" t="s">
        <v>307</v>
      </c>
      <c r="P679" s="26" t="s">
        <v>339</v>
      </c>
      <c r="Q679" s="26" t="s">
        <v>341</v>
      </c>
      <c r="R679" s="26" t="s">
        <v>338</v>
      </c>
      <c r="S679" s="26" t="s">
        <v>339</v>
      </c>
      <c r="T679" s="26" t="s">
        <v>339</v>
      </c>
      <c r="U679" s="26" t="s">
        <v>339</v>
      </c>
      <c r="V679" s="26" t="s">
        <v>339</v>
      </c>
      <c r="W679" s="26" t="s">
        <v>338</v>
      </c>
      <c r="X679" s="26" t="s">
        <v>341</v>
      </c>
      <c r="Y679" s="26" t="s">
        <v>339</v>
      </c>
      <c r="Z679" s="26" t="s">
        <v>339</v>
      </c>
      <c r="AA679" s="26" t="s">
        <v>339</v>
      </c>
      <c r="AB679" s="26" t="s">
        <v>341</v>
      </c>
      <c r="AC679" s="146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3</v>
      </c>
    </row>
    <row r="680" spans="1:65">
      <c r="A680" s="30"/>
      <c r="B680" s="18">
        <v>1</v>
      </c>
      <c r="C680" s="14">
        <v>1</v>
      </c>
      <c r="D680" s="22">
        <v>8.1999999999999993</v>
      </c>
      <c r="E680" s="22">
        <v>8.3000000000000007</v>
      </c>
      <c r="F680" s="22">
        <v>8.5</v>
      </c>
      <c r="G680" s="22">
        <v>8.3285876439000006</v>
      </c>
      <c r="H680" s="22">
        <v>8.6</v>
      </c>
      <c r="I680" s="22">
        <v>8</v>
      </c>
      <c r="J680" s="22">
        <v>7.6</v>
      </c>
      <c r="K680" s="22">
        <v>7.8</v>
      </c>
      <c r="L680" s="22">
        <v>8.6</v>
      </c>
      <c r="M680" s="22">
        <v>8</v>
      </c>
      <c r="N680" s="22">
        <v>8.1</v>
      </c>
      <c r="O680" s="22">
        <v>8.35</v>
      </c>
      <c r="P680" s="22">
        <v>7.7700000000000005</v>
      </c>
      <c r="Q680" s="141">
        <v>7.4</v>
      </c>
      <c r="R680" s="22">
        <v>7.6</v>
      </c>
      <c r="S680" s="22">
        <v>8.4</v>
      </c>
      <c r="T680" s="141">
        <v>7</v>
      </c>
      <c r="U680" s="22">
        <v>8.4</v>
      </c>
      <c r="V680" s="22">
        <v>8.52</v>
      </c>
      <c r="W680" s="22">
        <v>8.4</v>
      </c>
      <c r="X680" s="22">
        <v>9.3241686908369363</v>
      </c>
      <c r="Y680" s="22">
        <v>8.1524999999999999</v>
      </c>
      <c r="Z680" s="147">
        <v>13.983000000000001</v>
      </c>
      <c r="AA680" s="22">
        <v>8.1</v>
      </c>
      <c r="AB680" s="141">
        <v>0.99399999999999988</v>
      </c>
      <c r="AC680" s="146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</v>
      </c>
    </row>
    <row r="681" spans="1:65">
      <c r="A681" s="30"/>
      <c r="B681" s="19">
        <v>1</v>
      </c>
      <c r="C681" s="9">
        <v>2</v>
      </c>
      <c r="D681" s="11">
        <v>8.4</v>
      </c>
      <c r="E681" s="11">
        <v>8.1999999999999993</v>
      </c>
      <c r="F681" s="11">
        <v>8.6</v>
      </c>
      <c r="G681" s="11">
        <v>8.1084198140999995</v>
      </c>
      <c r="H681" s="11">
        <v>8.6</v>
      </c>
      <c r="I681" s="11">
        <v>8.1999999999999993</v>
      </c>
      <c r="J681" s="11">
        <v>7.6</v>
      </c>
      <c r="K681" s="11">
        <v>7.7000000000000011</v>
      </c>
      <c r="L681" s="11">
        <v>8.5</v>
      </c>
      <c r="M681" s="11">
        <v>7.8</v>
      </c>
      <c r="N681" s="11">
        <v>8</v>
      </c>
      <c r="O681" s="11">
        <v>8.4</v>
      </c>
      <c r="P681" s="11">
        <v>8.07</v>
      </c>
      <c r="Q681" s="142">
        <v>7.6</v>
      </c>
      <c r="R681" s="11">
        <v>7.5</v>
      </c>
      <c r="S681" s="11">
        <v>8.5</v>
      </c>
      <c r="T681" s="142">
        <v>6</v>
      </c>
      <c r="U681" s="11">
        <v>8.4</v>
      </c>
      <c r="V681" s="11">
        <v>8.1999999999999993</v>
      </c>
      <c r="W681" s="11">
        <v>8.5</v>
      </c>
      <c r="X681" s="11">
        <v>9.1844945798026512</v>
      </c>
      <c r="Y681" s="11">
        <v>8.0500000000000007</v>
      </c>
      <c r="Z681" s="142">
        <v>14.766</v>
      </c>
      <c r="AA681" s="11">
        <v>8.1999999999999993</v>
      </c>
      <c r="AB681" s="142">
        <v>1.7370000000000001</v>
      </c>
      <c r="AC681" s="146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16</v>
      </c>
    </row>
    <row r="682" spans="1:65">
      <c r="A682" s="30"/>
      <c r="B682" s="19">
        <v>1</v>
      </c>
      <c r="C682" s="9">
        <v>3</v>
      </c>
      <c r="D682" s="11">
        <v>8.9</v>
      </c>
      <c r="E682" s="11">
        <v>8.3000000000000007</v>
      </c>
      <c r="F682" s="11">
        <v>8.6</v>
      </c>
      <c r="G682" s="11">
        <v>8.2530949968000016</v>
      </c>
      <c r="H682" s="11">
        <v>8.8000000000000007</v>
      </c>
      <c r="I682" s="11">
        <v>8.1999999999999993</v>
      </c>
      <c r="J682" s="11">
        <v>7.5</v>
      </c>
      <c r="K682" s="11">
        <v>7.6</v>
      </c>
      <c r="L682" s="11">
        <v>8.5</v>
      </c>
      <c r="M682" s="11">
        <v>7.8</v>
      </c>
      <c r="N682" s="11">
        <v>7.9</v>
      </c>
      <c r="O682" s="11">
        <v>8.43</v>
      </c>
      <c r="P682" s="11">
        <v>8.1300000000000008</v>
      </c>
      <c r="Q682" s="142">
        <v>7.2</v>
      </c>
      <c r="R682" s="11">
        <v>7.5</v>
      </c>
      <c r="S682" s="11">
        <v>8.1</v>
      </c>
      <c r="T682" s="142">
        <v>6</v>
      </c>
      <c r="U682" s="11">
        <v>8.1999999999999993</v>
      </c>
      <c r="V682" s="11">
        <v>8.0500000000000007</v>
      </c>
      <c r="W682" s="11">
        <v>8.1999999999999993</v>
      </c>
      <c r="X682" s="11">
        <v>8.9901671457833885</v>
      </c>
      <c r="Y682" s="11">
        <v>7.9677771902646004</v>
      </c>
      <c r="Z682" s="142">
        <v>15.018000000000001</v>
      </c>
      <c r="AA682" s="11">
        <v>7.9</v>
      </c>
      <c r="AB682" s="142">
        <v>0.93300000000000005</v>
      </c>
      <c r="AC682" s="146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16</v>
      </c>
    </row>
    <row r="683" spans="1:65">
      <c r="A683" s="30"/>
      <c r="B683" s="19">
        <v>1</v>
      </c>
      <c r="C683" s="9">
        <v>4</v>
      </c>
      <c r="D683" s="11">
        <v>8.1</v>
      </c>
      <c r="E683" s="11">
        <v>7.9</v>
      </c>
      <c r="F683" s="11">
        <v>8.3000000000000007</v>
      </c>
      <c r="G683" s="11">
        <v>8.5788476028000016</v>
      </c>
      <c r="H683" s="11">
        <v>8.5</v>
      </c>
      <c r="I683" s="11">
        <v>8.3000000000000007</v>
      </c>
      <c r="J683" s="11">
        <v>8</v>
      </c>
      <c r="K683" s="11">
        <v>7.7000000000000011</v>
      </c>
      <c r="L683" s="11">
        <v>8.5</v>
      </c>
      <c r="M683" s="11">
        <v>7.9</v>
      </c>
      <c r="N683" s="11">
        <v>8</v>
      </c>
      <c r="O683" s="11">
        <v>8.4</v>
      </c>
      <c r="P683" s="11">
        <v>7.46</v>
      </c>
      <c r="Q683" s="142">
        <v>7.2</v>
      </c>
      <c r="R683" s="11">
        <v>7.8</v>
      </c>
      <c r="S683" s="11">
        <v>8.4</v>
      </c>
      <c r="T683" s="142">
        <v>7</v>
      </c>
      <c r="U683" s="11">
        <v>8.5</v>
      </c>
      <c r="V683" s="11">
        <v>8.48</v>
      </c>
      <c r="W683" s="11">
        <v>8.6999999999999993</v>
      </c>
      <c r="X683" s="11">
        <v>9.2894496233785411</v>
      </c>
      <c r="Y683" s="11">
        <v>8.4166174376446303</v>
      </c>
      <c r="Z683" s="142">
        <v>15.066000000000001</v>
      </c>
      <c r="AA683" s="11">
        <v>8.1</v>
      </c>
      <c r="AB683" s="142">
        <v>0.85699999999999998</v>
      </c>
      <c r="AC683" s="146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>
        <v>8.2186977390019216</v>
      </c>
    </row>
    <row r="684" spans="1:65">
      <c r="A684" s="30"/>
      <c r="B684" s="19">
        <v>1</v>
      </c>
      <c r="C684" s="9">
        <v>5</v>
      </c>
      <c r="D684" s="11">
        <v>8.3000000000000007</v>
      </c>
      <c r="E684" s="11">
        <v>8.1999999999999993</v>
      </c>
      <c r="F684" s="11">
        <v>8.6</v>
      </c>
      <c r="G684" s="11">
        <v>8.5391492517000014</v>
      </c>
      <c r="H684" s="11">
        <v>8.6999999999999993</v>
      </c>
      <c r="I684" s="11">
        <v>8.1999999999999993</v>
      </c>
      <c r="J684" s="11">
        <v>8</v>
      </c>
      <c r="K684" s="11">
        <v>7.5</v>
      </c>
      <c r="L684" s="11">
        <v>8.4</v>
      </c>
      <c r="M684" s="11">
        <v>7.7000000000000011</v>
      </c>
      <c r="N684" s="11">
        <v>8.1</v>
      </c>
      <c r="O684" s="11">
        <v>7.9799999999999995</v>
      </c>
      <c r="P684" s="11">
        <v>7.41</v>
      </c>
      <c r="Q684" s="142">
        <v>7</v>
      </c>
      <c r="R684" s="11">
        <v>7.5</v>
      </c>
      <c r="S684" s="11">
        <v>8.1999999999999993</v>
      </c>
      <c r="T684" s="142">
        <v>6</v>
      </c>
      <c r="U684" s="11">
        <v>8.3000000000000007</v>
      </c>
      <c r="V684" s="11">
        <v>8.92</v>
      </c>
      <c r="W684" s="11">
        <v>8.1999999999999993</v>
      </c>
      <c r="X684" s="11">
        <v>8.7408515046377016</v>
      </c>
      <c r="Y684" s="11">
        <v>8.1988151478244191</v>
      </c>
      <c r="Z684" s="142">
        <v>14.847</v>
      </c>
      <c r="AA684" s="11">
        <v>8.1999999999999993</v>
      </c>
      <c r="AB684" s="142">
        <v>1.2709999999999999</v>
      </c>
      <c r="AC684" s="146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8">
        <v>110</v>
      </c>
    </row>
    <row r="685" spans="1:65">
      <c r="A685" s="30"/>
      <c r="B685" s="19">
        <v>1</v>
      </c>
      <c r="C685" s="9">
        <v>6</v>
      </c>
      <c r="D685" s="11">
        <v>8.6999999999999993</v>
      </c>
      <c r="E685" s="11">
        <v>8.6</v>
      </c>
      <c r="F685" s="11">
        <v>8.5</v>
      </c>
      <c r="G685" s="11">
        <v>8.1556103556000021</v>
      </c>
      <c r="H685" s="11">
        <v>8</v>
      </c>
      <c r="I685" s="11">
        <v>8.5</v>
      </c>
      <c r="J685" s="11">
        <v>7.5</v>
      </c>
      <c r="K685" s="11">
        <v>7.8</v>
      </c>
      <c r="L685" s="11">
        <v>8.6</v>
      </c>
      <c r="M685" s="11">
        <v>7.7000000000000011</v>
      </c>
      <c r="N685" s="11">
        <v>8.1999999999999993</v>
      </c>
      <c r="O685" s="11">
        <v>8.2100000000000009</v>
      </c>
      <c r="P685" s="11">
        <v>8.26</v>
      </c>
      <c r="Q685" s="142">
        <v>7.2</v>
      </c>
      <c r="R685" s="148">
        <v>9.1999999999999993</v>
      </c>
      <c r="S685" s="11">
        <v>8.6</v>
      </c>
      <c r="T685" s="142">
        <v>6</v>
      </c>
      <c r="U685" s="11">
        <v>8.3000000000000007</v>
      </c>
      <c r="V685" s="11">
        <v>8.34</v>
      </c>
      <c r="W685" s="11">
        <v>8.1999999999999993</v>
      </c>
      <c r="X685" s="11">
        <v>9.1159641291691127</v>
      </c>
      <c r="Y685" s="11">
        <v>8.2013999999999996</v>
      </c>
      <c r="Z685" s="142">
        <v>14.98</v>
      </c>
      <c r="AA685" s="11">
        <v>7.7000000000000011</v>
      </c>
      <c r="AB685" s="142">
        <v>0.115</v>
      </c>
      <c r="AC685" s="146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A686" s="30"/>
      <c r="B686" s="20" t="s">
        <v>274</v>
      </c>
      <c r="C686" s="12"/>
      <c r="D686" s="23">
        <v>8.4333333333333353</v>
      </c>
      <c r="E686" s="23">
        <v>8.2500000000000018</v>
      </c>
      <c r="F686" s="23">
        <v>8.5166666666666675</v>
      </c>
      <c r="G686" s="23">
        <v>8.3272849441500014</v>
      </c>
      <c r="H686" s="23">
        <v>8.5333333333333332</v>
      </c>
      <c r="I686" s="23">
        <v>8.2333333333333343</v>
      </c>
      <c r="J686" s="23">
        <v>7.7</v>
      </c>
      <c r="K686" s="23">
        <v>7.6833333333333336</v>
      </c>
      <c r="L686" s="23">
        <v>8.5166666666666675</v>
      </c>
      <c r="M686" s="23">
        <v>7.8166666666666673</v>
      </c>
      <c r="N686" s="23">
        <v>8.0499999999999989</v>
      </c>
      <c r="O686" s="23">
        <v>8.2949999999999999</v>
      </c>
      <c r="P686" s="23">
        <v>7.8500000000000005</v>
      </c>
      <c r="Q686" s="23">
        <v>7.2666666666666666</v>
      </c>
      <c r="R686" s="23">
        <v>7.8500000000000014</v>
      </c>
      <c r="S686" s="23">
        <v>8.3666666666666654</v>
      </c>
      <c r="T686" s="23">
        <v>6.333333333333333</v>
      </c>
      <c r="U686" s="23">
        <v>8.35</v>
      </c>
      <c r="V686" s="23">
        <v>8.4183333333333348</v>
      </c>
      <c r="W686" s="23">
        <v>8.3666666666666671</v>
      </c>
      <c r="X686" s="23">
        <v>9.1075159456013903</v>
      </c>
      <c r="Y686" s="23">
        <v>8.1645182959556077</v>
      </c>
      <c r="Z686" s="23">
        <v>14.776666666666669</v>
      </c>
      <c r="AA686" s="23">
        <v>8.0333333333333332</v>
      </c>
      <c r="AB686" s="23">
        <v>0.98450000000000004</v>
      </c>
      <c r="AC686" s="146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5"/>
    </row>
    <row r="687" spans="1:65">
      <c r="A687" s="30"/>
      <c r="B687" s="3" t="s">
        <v>275</v>
      </c>
      <c r="C687" s="29"/>
      <c r="D687" s="11">
        <v>8.3500000000000014</v>
      </c>
      <c r="E687" s="11">
        <v>8.25</v>
      </c>
      <c r="F687" s="11">
        <v>8.5500000000000007</v>
      </c>
      <c r="G687" s="11">
        <v>8.2908413203500011</v>
      </c>
      <c r="H687" s="11">
        <v>8.6</v>
      </c>
      <c r="I687" s="11">
        <v>8.1999999999999993</v>
      </c>
      <c r="J687" s="11">
        <v>7.6</v>
      </c>
      <c r="K687" s="11">
        <v>7.7000000000000011</v>
      </c>
      <c r="L687" s="11">
        <v>8.5</v>
      </c>
      <c r="M687" s="11">
        <v>7.8</v>
      </c>
      <c r="N687" s="11">
        <v>8.0500000000000007</v>
      </c>
      <c r="O687" s="11">
        <v>8.375</v>
      </c>
      <c r="P687" s="11">
        <v>7.92</v>
      </c>
      <c r="Q687" s="11">
        <v>7.2</v>
      </c>
      <c r="R687" s="11">
        <v>7.55</v>
      </c>
      <c r="S687" s="11">
        <v>8.4</v>
      </c>
      <c r="T687" s="11">
        <v>6</v>
      </c>
      <c r="U687" s="11">
        <v>8.3500000000000014</v>
      </c>
      <c r="V687" s="11">
        <v>8.41</v>
      </c>
      <c r="W687" s="11">
        <v>8.3000000000000007</v>
      </c>
      <c r="X687" s="11">
        <v>9.1502293544858819</v>
      </c>
      <c r="Y687" s="11">
        <v>8.1756575739122095</v>
      </c>
      <c r="Z687" s="11">
        <v>14.913499999999999</v>
      </c>
      <c r="AA687" s="11">
        <v>8.1</v>
      </c>
      <c r="AB687" s="11">
        <v>0.96350000000000002</v>
      </c>
      <c r="AC687" s="146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5"/>
    </row>
    <row r="688" spans="1:65">
      <c r="A688" s="30"/>
      <c r="B688" s="3" t="s">
        <v>276</v>
      </c>
      <c r="C688" s="29"/>
      <c r="D688" s="24">
        <v>0.30767948691238217</v>
      </c>
      <c r="E688" s="24">
        <v>0.2258317958127242</v>
      </c>
      <c r="F688" s="24">
        <v>0.11690451944500081</v>
      </c>
      <c r="G688" s="24">
        <v>0.19547389128001094</v>
      </c>
      <c r="H688" s="24">
        <v>0.28047578623950176</v>
      </c>
      <c r="I688" s="24">
        <v>0.16329931618554536</v>
      </c>
      <c r="J688" s="24">
        <v>0.23664319132398473</v>
      </c>
      <c r="K688" s="24">
        <v>0.11690451944500126</v>
      </c>
      <c r="L688" s="24">
        <v>7.5277265270907834E-2</v>
      </c>
      <c r="M688" s="24">
        <v>0.11690451944500085</v>
      </c>
      <c r="N688" s="24">
        <v>0.10488088481701478</v>
      </c>
      <c r="O688" s="24">
        <v>0.17306068299876792</v>
      </c>
      <c r="P688" s="24">
        <v>0.35972211497209905</v>
      </c>
      <c r="Q688" s="24">
        <v>0.20655911179772882</v>
      </c>
      <c r="R688" s="24">
        <v>0.67156533561523235</v>
      </c>
      <c r="S688" s="24">
        <v>0.18618986725025272</v>
      </c>
      <c r="T688" s="24">
        <v>0.51639777949432231</v>
      </c>
      <c r="U688" s="24">
        <v>0.10488088481701528</v>
      </c>
      <c r="V688" s="24">
        <v>0.3017559720480551</v>
      </c>
      <c r="W688" s="24">
        <v>0.20655911179772904</v>
      </c>
      <c r="X688" s="24">
        <v>0.21644810470070827</v>
      </c>
      <c r="Y688" s="24">
        <v>0.15365965872436649</v>
      </c>
      <c r="Z688" s="24">
        <v>0.40454105683683905</v>
      </c>
      <c r="AA688" s="24">
        <v>0.19663841605003432</v>
      </c>
      <c r="AB688" s="24">
        <v>0.53354802970304382</v>
      </c>
      <c r="AC688" s="198"/>
      <c r="AD688" s="199"/>
      <c r="AE688" s="199"/>
      <c r="AF688" s="199"/>
      <c r="AG688" s="199"/>
      <c r="AH688" s="199"/>
      <c r="AI688" s="199"/>
      <c r="AJ688" s="199"/>
      <c r="AK688" s="199"/>
      <c r="AL688" s="199"/>
      <c r="AM688" s="199"/>
      <c r="AN688" s="199"/>
      <c r="AO688" s="199"/>
      <c r="AP688" s="199"/>
      <c r="AQ688" s="199"/>
      <c r="AR688" s="199"/>
      <c r="AS688" s="199"/>
      <c r="AT688" s="199"/>
      <c r="AU688" s="199"/>
      <c r="AV688" s="199"/>
      <c r="AW688" s="199"/>
      <c r="AX688" s="199"/>
      <c r="AY688" s="199"/>
      <c r="AZ688" s="199"/>
      <c r="BA688" s="199"/>
      <c r="BB688" s="199"/>
      <c r="BC688" s="199"/>
      <c r="BD688" s="199"/>
      <c r="BE688" s="199"/>
      <c r="BF688" s="199"/>
      <c r="BG688" s="199"/>
      <c r="BH688" s="199"/>
      <c r="BI688" s="199"/>
      <c r="BJ688" s="199"/>
      <c r="BK688" s="199"/>
      <c r="BL688" s="199"/>
      <c r="BM688" s="56"/>
    </row>
    <row r="689" spans="1:65">
      <c r="A689" s="30"/>
      <c r="B689" s="3" t="s">
        <v>86</v>
      </c>
      <c r="C689" s="29"/>
      <c r="D689" s="13">
        <v>3.6483733625974159E-2</v>
      </c>
      <c r="E689" s="13">
        <v>2.7373551007602928E-2</v>
      </c>
      <c r="F689" s="13">
        <v>1.3726558056164477E-2</v>
      </c>
      <c r="G689" s="13">
        <v>2.3473904470788315E-2</v>
      </c>
      <c r="H689" s="13">
        <v>3.286825619994161E-2</v>
      </c>
      <c r="I689" s="13">
        <v>1.9833925042778786E-2</v>
      </c>
      <c r="J689" s="13">
        <v>3.0732881990127886E-2</v>
      </c>
      <c r="K689" s="13">
        <v>1.5215338756399296E-2</v>
      </c>
      <c r="L689" s="13">
        <v>8.8388178400283166E-3</v>
      </c>
      <c r="M689" s="13">
        <v>1.4955802061194137E-2</v>
      </c>
      <c r="N689" s="13">
        <v>1.3028681343728546E-2</v>
      </c>
      <c r="O689" s="13">
        <v>2.0863252923299328E-2</v>
      </c>
      <c r="P689" s="13">
        <v>4.5824473244853378E-2</v>
      </c>
      <c r="Q689" s="13">
        <v>2.8425565843724149E-2</v>
      </c>
      <c r="R689" s="13">
        <v>8.5549724282195191E-2</v>
      </c>
      <c r="S689" s="13">
        <v>2.2253768994054113E-2</v>
      </c>
      <c r="T689" s="13">
        <v>8.1536491499103525E-2</v>
      </c>
      <c r="U689" s="13">
        <v>1.2560585008025782E-2</v>
      </c>
      <c r="V689" s="13">
        <v>3.5845096659836276E-2</v>
      </c>
      <c r="W689" s="13">
        <v>2.4688340055505461E-2</v>
      </c>
      <c r="X689" s="13">
        <v>2.3765877105627806E-2</v>
      </c>
      <c r="Y689" s="13">
        <v>1.882041942394613E-2</v>
      </c>
      <c r="Z689" s="13">
        <v>2.7377017155662462E-2</v>
      </c>
      <c r="AA689" s="13">
        <v>2.4477811126560289E-2</v>
      </c>
      <c r="AB689" s="13">
        <v>0.54194822722503178</v>
      </c>
      <c r="AC689" s="146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30"/>
      <c r="B690" s="3" t="s">
        <v>277</v>
      </c>
      <c r="C690" s="29"/>
      <c r="D690" s="13">
        <v>2.6115523547344699E-2</v>
      </c>
      <c r="E690" s="13">
        <v>3.8086643397936548E-3</v>
      </c>
      <c r="F690" s="13">
        <v>3.6255005005322305E-2</v>
      </c>
      <c r="G690" s="13">
        <v>1.321221543807094E-2</v>
      </c>
      <c r="H690" s="13">
        <v>3.8282901296917693E-2</v>
      </c>
      <c r="I690" s="13">
        <v>1.7807680481980448E-3</v>
      </c>
      <c r="J690" s="13">
        <v>-6.3111913282859367E-2</v>
      </c>
      <c r="K690" s="13">
        <v>-6.5139809574454866E-2</v>
      </c>
      <c r="L690" s="13">
        <v>3.6255005005322305E-2</v>
      </c>
      <c r="M690" s="13">
        <v>-4.8916639241690429E-2</v>
      </c>
      <c r="N690" s="13">
        <v>-2.052609115935311E-2</v>
      </c>
      <c r="O690" s="13">
        <v>9.2839843271015354E-3</v>
      </c>
      <c r="P690" s="13">
        <v>-4.4860846658499431E-2</v>
      </c>
      <c r="Q690" s="13">
        <v>-0.11583721686434345</v>
      </c>
      <c r="R690" s="13">
        <v>-4.486084665849932E-2</v>
      </c>
      <c r="S690" s="13">
        <v>1.8003938380962259E-2</v>
      </c>
      <c r="T690" s="13">
        <v>-0.22939940919369384</v>
      </c>
      <c r="U690" s="13">
        <v>1.5976042089366649E-2</v>
      </c>
      <c r="V690" s="13">
        <v>2.4290416884908739E-2</v>
      </c>
      <c r="W690" s="13">
        <v>1.8003938380962481E-2</v>
      </c>
      <c r="X690" s="13">
        <v>0.10814586870393983</v>
      </c>
      <c r="Y690" s="13">
        <v>-6.592217498059938E-3</v>
      </c>
      <c r="Z690" s="13">
        <v>0.79793285212860821</v>
      </c>
      <c r="AA690" s="13">
        <v>-2.2553987450948498E-2</v>
      </c>
      <c r="AB690" s="13">
        <v>-0.88021216605545127</v>
      </c>
      <c r="AC690" s="146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30"/>
      <c r="B691" s="46" t="s">
        <v>278</v>
      </c>
      <c r="C691" s="47"/>
      <c r="D691" s="45">
        <v>0.45</v>
      </c>
      <c r="E691" s="45">
        <v>0.06</v>
      </c>
      <c r="F691" s="45">
        <v>0.68</v>
      </c>
      <c r="G691" s="45">
        <v>0.15</v>
      </c>
      <c r="H691" s="45">
        <v>0.73</v>
      </c>
      <c r="I691" s="45">
        <v>0.11</v>
      </c>
      <c r="J691" s="45">
        <v>1.6</v>
      </c>
      <c r="K691" s="45">
        <v>1.64</v>
      </c>
      <c r="L691" s="45">
        <v>0.68</v>
      </c>
      <c r="M691" s="45">
        <v>1.27</v>
      </c>
      <c r="N691" s="45">
        <v>0.62</v>
      </c>
      <c r="O691" s="45">
        <v>0.06</v>
      </c>
      <c r="P691" s="45">
        <v>1.18</v>
      </c>
      <c r="Q691" s="45">
        <v>2.81</v>
      </c>
      <c r="R691" s="45">
        <v>1.18</v>
      </c>
      <c r="S691" s="45">
        <v>0.26</v>
      </c>
      <c r="T691" s="45" t="s">
        <v>279</v>
      </c>
      <c r="U691" s="45">
        <v>0.22</v>
      </c>
      <c r="V691" s="45">
        <v>0.41</v>
      </c>
      <c r="W691" s="45">
        <v>0.26</v>
      </c>
      <c r="X691" s="45">
        <v>2.33</v>
      </c>
      <c r="Y691" s="45">
        <v>0.3</v>
      </c>
      <c r="Z691" s="45">
        <v>18.149999999999999</v>
      </c>
      <c r="AA691" s="45">
        <v>0.67</v>
      </c>
      <c r="AB691" s="45">
        <v>20.34</v>
      </c>
      <c r="AC691" s="146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B692" s="31" t="s">
        <v>347</v>
      </c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BM692" s="55"/>
    </row>
    <row r="693" spans="1:65">
      <c r="BM693" s="55"/>
    </row>
    <row r="694" spans="1:65" ht="15">
      <c r="B694" s="8" t="s">
        <v>613</v>
      </c>
      <c r="BM694" s="28" t="s">
        <v>317</v>
      </c>
    </row>
    <row r="695" spans="1:65" ht="15">
      <c r="A695" s="25" t="s">
        <v>124</v>
      </c>
      <c r="B695" s="18" t="s">
        <v>110</v>
      </c>
      <c r="C695" s="15" t="s">
        <v>111</v>
      </c>
      <c r="D695" s="16" t="s">
        <v>237</v>
      </c>
      <c r="E695" s="17" t="s">
        <v>237</v>
      </c>
      <c r="F695" s="17" t="s">
        <v>237</v>
      </c>
      <c r="G695" s="17" t="s">
        <v>237</v>
      </c>
      <c r="H695" s="146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>
        <v>1</v>
      </c>
    </row>
    <row r="696" spans="1:65">
      <c r="A696" s="30"/>
      <c r="B696" s="19" t="s">
        <v>238</v>
      </c>
      <c r="C696" s="9" t="s">
        <v>238</v>
      </c>
      <c r="D696" s="144" t="s">
        <v>243</v>
      </c>
      <c r="E696" s="145" t="s">
        <v>244</v>
      </c>
      <c r="F696" s="145" t="s">
        <v>248</v>
      </c>
      <c r="G696" s="145" t="s">
        <v>251</v>
      </c>
      <c r="H696" s="146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 t="s">
        <v>82</v>
      </c>
    </row>
    <row r="697" spans="1:65">
      <c r="A697" s="30"/>
      <c r="B697" s="19"/>
      <c r="C697" s="9"/>
      <c r="D697" s="10" t="s">
        <v>306</v>
      </c>
      <c r="E697" s="11" t="s">
        <v>304</v>
      </c>
      <c r="F697" s="11" t="s">
        <v>304</v>
      </c>
      <c r="G697" s="11" t="s">
        <v>304</v>
      </c>
      <c r="H697" s="146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1</v>
      </c>
    </row>
    <row r="698" spans="1:65">
      <c r="A698" s="30"/>
      <c r="B698" s="19"/>
      <c r="C698" s="9"/>
      <c r="D698" s="26" t="s">
        <v>340</v>
      </c>
      <c r="E698" s="26" t="s">
        <v>117</v>
      </c>
      <c r="F698" s="26" t="s">
        <v>340</v>
      </c>
      <c r="G698" s="26" t="s">
        <v>307</v>
      </c>
      <c r="H698" s="146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8">
        <v>1</v>
      </c>
      <c r="C699" s="14">
        <v>1</v>
      </c>
      <c r="D699" s="224" t="s">
        <v>95</v>
      </c>
      <c r="E699" s="224" t="s">
        <v>95</v>
      </c>
      <c r="F699" s="224" t="s">
        <v>95</v>
      </c>
      <c r="G699" s="224" t="s">
        <v>95</v>
      </c>
      <c r="H699" s="216"/>
      <c r="I699" s="217"/>
      <c r="J699" s="217"/>
      <c r="K699" s="217"/>
      <c r="L699" s="217"/>
      <c r="M699" s="217"/>
      <c r="N699" s="217"/>
      <c r="O699" s="217"/>
      <c r="P699" s="217"/>
      <c r="Q699" s="217"/>
      <c r="R699" s="217"/>
      <c r="S699" s="217"/>
      <c r="T699" s="217"/>
      <c r="U699" s="217"/>
      <c r="V699" s="217"/>
      <c r="W699" s="217"/>
      <c r="X699" s="217"/>
      <c r="Y699" s="217"/>
      <c r="Z699" s="217"/>
      <c r="AA699" s="217"/>
      <c r="AB699" s="217"/>
      <c r="AC699" s="217"/>
      <c r="AD699" s="217"/>
      <c r="AE699" s="217"/>
      <c r="AF699" s="217"/>
      <c r="AG699" s="217"/>
      <c r="AH699" s="217"/>
      <c r="AI699" s="217"/>
      <c r="AJ699" s="217"/>
      <c r="AK699" s="217"/>
      <c r="AL699" s="217"/>
      <c r="AM699" s="217"/>
      <c r="AN699" s="217"/>
      <c r="AO699" s="217"/>
      <c r="AP699" s="217"/>
      <c r="AQ699" s="217"/>
      <c r="AR699" s="217"/>
      <c r="AS699" s="217"/>
      <c r="AT699" s="217"/>
      <c r="AU699" s="217"/>
      <c r="AV699" s="217"/>
      <c r="AW699" s="217"/>
      <c r="AX699" s="217"/>
      <c r="AY699" s="217"/>
      <c r="AZ699" s="217"/>
      <c r="BA699" s="217"/>
      <c r="BB699" s="217"/>
      <c r="BC699" s="217"/>
      <c r="BD699" s="217"/>
      <c r="BE699" s="217"/>
      <c r="BF699" s="217"/>
      <c r="BG699" s="217"/>
      <c r="BH699" s="217"/>
      <c r="BI699" s="217"/>
      <c r="BJ699" s="217"/>
      <c r="BK699" s="217"/>
      <c r="BL699" s="217"/>
      <c r="BM699" s="218">
        <v>1</v>
      </c>
    </row>
    <row r="700" spans="1:65">
      <c r="A700" s="30"/>
      <c r="B700" s="19">
        <v>1</v>
      </c>
      <c r="C700" s="9">
        <v>2</v>
      </c>
      <c r="D700" s="225" t="s">
        <v>95</v>
      </c>
      <c r="E700" s="225" t="s">
        <v>95</v>
      </c>
      <c r="F700" s="225" t="s">
        <v>95</v>
      </c>
      <c r="G700" s="225" t="s">
        <v>95</v>
      </c>
      <c r="H700" s="216"/>
      <c r="I700" s="217"/>
      <c r="J700" s="217"/>
      <c r="K700" s="217"/>
      <c r="L700" s="217"/>
      <c r="M700" s="217"/>
      <c r="N700" s="217"/>
      <c r="O700" s="217"/>
      <c r="P700" s="217"/>
      <c r="Q700" s="217"/>
      <c r="R700" s="217"/>
      <c r="S700" s="217"/>
      <c r="T700" s="217"/>
      <c r="U700" s="217"/>
      <c r="V700" s="217"/>
      <c r="W700" s="217"/>
      <c r="X700" s="217"/>
      <c r="Y700" s="217"/>
      <c r="Z700" s="217"/>
      <c r="AA700" s="217"/>
      <c r="AB700" s="217"/>
      <c r="AC700" s="217"/>
      <c r="AD700" s="217"/>
      <c r="AE700" s="217"/>
      <c r="AF700" s="217"/>
      <c r="AG700" s="217"/>
      <c r="AH700" s="217"/>
      <c r="AI700" s="217"/>
      <c r="AJ700" s="217"/>
      <c r="AK700" s="217"/>
      <c r="AL700" s="217"/>
      <c r="AM700" s="217"/>
      <c r="AN700" s="217"/>
      <c r="AO700" s="217"/>
      <c r="AP700" s="217"/>
      <c r="AQ700" s="217"/>
      <c r="AR700" s="217"/>
      <c r="AS700" s="217"/>
      <c r="AT700" s="217"/>
      <c r="AU700" s="217"/>
      <c r="AV700" s="217"/>
      <c r="AW700" s="217"/>
      <c r="AX700" s="217"/>
      <c r="AY700" s="217"/>
      <c r="AZ700" s="217"/>
      <c r="BA700" s="217"/>
      <c r="BB700" s="217"/>
      <c r="BC700" s="217"/>
      <c r="BD700" s="217"/>
      <c r="BE700" s="217"/>
      <c r="BF700" s="217"/>
      <c r="BG700" s="217"/>
      <c r="BH700" s="217"/>
      <c r="BI700" s="217"/>
      <c r="BJ700" s="217"/>
      <c r="BK700" s="217"/>
      <c r="BL700" s="217"/>
      <c r="BM700" s="218">
        <v>7</v>
      </c>
    </row>
    <row r="701" spans="1:65">
      <c r="A701" s="30"/>
      <c r="B701" s="19">
        <v>1</v>
      </c>
      <c r="C701" s="9">
        <v>3</v>
      </c>
      <c r="D701" s="225" t="s">
        <v>95</v>
      </c>
      <c r="E701" s="225" t="s">
        <v>95</v>
      </c>
      <c r="F701" s="225" t="s">
        <v>95</v>
      </c>
      <c r="G701" s="225" t="s">
        <v>95</v>
      </c>
      <c r="H701" s="216"/>
      <c r="I701" s="217"/>
      <c r="J701" s="217"/>
      <c r="K701" s="217"/>
      <c r="L701" s="217"/>
      <c r="M701" s="217"/>
      <c r="N701" s="217"/>
      <c r="O701" s="217"/>
      <c r="P701" s="217"/>
      <c r="Q701" s="217"/>
      <c r="R701" s="217"/>
      <c r="S701" s="217"/>
      <c r="T701" s="217"/>
      <c r="U701" s="217"/>
      <c r="V701" s="217"/>
      <c r="W701" s="217"/>
      <c r="X701" s="217"/>
      <c r="Y701" s="217"/>
      <c r="Z701" s="217"/>
      <c r="AA701" s="217"/>
      <c r="AB701" s="217"/>
      <c r="AC701" s="217"/>
      <c r="AD701" s="217"/>
      <c r="AE701" s="217"/>
      <c r="AF701" s="217"/>
      <c r="AG701" s="217"/>
      <c r="AH701" s="217"/>
      <c r="AI701" s="217"/>
      <c r="AJ701" s="217"/>
      <c r="AK701" s="217"/>
      <c r="AL701" s="217"/>
      <c r="AM701" s="217"/>
      <c r="AN701" s="217"/>
      <c r="AO701" s="217"/>
      <c r="AP701" s="217"/>
      <c r="AQ701" s="217"/>
      <c r="AR701" s="217"/>
      <c r="AS701" s="217"/>
      <c r="AT701" s="217"/>
      <c r="AU701" s="217"/>
      <c r="AV701" s="217"/>
      <c r="AW701" s="217"/>
      <c r="AX701" s="217"/>
      <c r="AY701" s="217"/>
      <c r="AZ701" s="217"/>
      <c r="BA701" s="217"/>
      <c r="BB701" s="217"/>
      <c r="BC701" s="217"/>
      <c r="BD701" s="217"/>
      <c r="BE701" s="217"/>
      <c r="BF701" s="217"/>
      <c r="BG701" s="217"/>
      <c r="BH701" s="217"/>
      <c r="BI701" s="217"/>
      <c r="BJ701" s="217"/>
      <c r="BK701" s="217"/>
      <c r="BL701" s="217"/>
      <c r="BM701" s="218">
        <v>16</v>
      </c>
    </row>
    <row r="702" spans="1:65">
      <c r="A702" s="30"/>
      <c r="B702" s="19">
        <v>1</v>
      </c>
      <c r="C702" s="9">
        <v>4</v>
      </c>
      <c r="D702" s="225" t="s">
        <v>95</v>
      </c>
      <c r="E702" s="225" t="s">
        <v>95</v>
      </c>
      <c r="F702" s="225" t="s">
        <v>95</v>
      </c>
      <c r="G702" s="225" t="s">
        <v>95</v>
      </c>
      <c r="H702" s="216"/>
      <c r="I702" s="217"/>
      <c r="J702" s="217"/>
      <c r="K702" s="217"/>
      <c r="L702" s="217"/>
      <c r="M702" s="217"/>
      <c r="N702" s="217"/>
      <c r="O702" s="217"/>
      <c r="P702" s="217"/>
      <c r="Q702" s="217"/>
      <c r="R702" s="217"/>
      <c r="S702" s="217"/>
      <c r="T702" s="217"/>
      <c r="U702" s="217"/>
      <c r="V702" s="217"/>
      <c r="W702" s="217"/>
      <c r="X702" s="217"/>
      <c r="Y702" s="217"/>
      <c r="Z702" s="217"/>
      <c r="AA702" s="217"/>
      <c r="AB702" s="217"/>
      <c r="AC702" s="217"/>
      <c r="AD702" s="217"/>
      <c r="AE702" s="217"/>
      <c r="AF702" s="217"/>
      <c r="AG702" s="217"/>
      <c r="AH702" s="217"/>
      <c r="AI702" s="217"/>
      <c r="AJ702" s="217"/>
      <c r="AK702" s="217"/>
      <c r="AL702" s="217"/>
      <c r="AM702" s="217"/>
      <c r="AN702" s="217"/>
      <c r="AO702" s="217"/>
      <c r="AP702" s="217"/>
      <c r="AQ702" s="217"/>
      <c r="AR702" s="217"/>
      <c r="AS702" s="217"/>
      <c r="AT702" s="217"/>
      <c r="AU702" s="217"/>
      <c r="AV702" s="217"/>
      <c r="AW702" s="217"/>
      <c r="AX702" s="217"/>
      <c r="AY702" s="217"/>
      <c r="AZ702" s="217"/>
      <c r="BA702" s="217"/>
      <c r="BB702" s="217"/>
      <c r="BC702" s="217"/>
      <c r="BD702" s="217"/>
      <c r="BE702" s="217"/>
      <c r="BF702" s="217"/>
      <c r="BG702" s="217"/>
      <c r="BH702" s="217"/>
      <c r="BI702" s="217"/>
      <c r="BJ702" s="217"/>
      <c r="BK702" s="217"/>
      <c r="BL702" s="217"/>
      <c r="BM702" s="218" t="s">
        <v>95</v>
      </c>
    </row>
    <row r="703" spans="1:65">
      <c r="A703" s="30"/>
      <c r="B703" s="19">
        <v>1</v>
      </c>
      <c r="C703" s="9">
        <v>5</v>
      </c>
      <c r="D703" s="225" t="s">
        <v>95</v>
      </c>
      <c r="E703" s="225" t="s">
        <v>95</v>
      </c>
      <c r="F703" s="225" t="s">
        <v>95</v>
      </c>
      <c r="G703" s="225" t="s">
        <v>95</v>
      </c>
      <c r="H703" s="216"/>
      <c r="I703" s="217"/>
      <c r="J703" s="217"/>
      <c r="K703" s="217"/>
      <c r="L703" s="217"/>
      <c r="M703" s="217"/>
      <c r="N703" s="217"/>
      <c r="O703" s="217"/>
      <c r="P703" s="217"/>
      <c r="Q703" s="217"/>
      <c r="R703" s="217"/>
      <c r="S703" s="217"/>
      <c r="T703" s="217"/>
      <c r="U703" s="217"/>
      <c r="V703" s="217"/>
      <c r="W703" s="217"/>
      <c r="X703" s="217"/>
      <c r="Y703" s="217"/>
      <c r="Z703" s="217"/>
      <c r="AA703" s="217"/>
      <c r="AB703" s="217"/>
      <c r="AC703" s="217"/>
      <c r="AD703" s="217"/>
      <c r="AE703" s="217"/>
      <c r="AF703" s="217"/>
      <c r="AG703" s="217"/>
      <c r="AH703" s="217"/>
      <c r="AI703" s="217"/>
      <c r="AJ703" s="217"/>
      <c r="AK703" s="217"/>
      <c r="AL703" s="217"/>
      <c r="AM703" s="217"/>
      <c r="AN703" s="217"/>
      <c r="AO703" s="217"/>
      <c r="AP703" s="217"/>
      <c r="AQ703" s="217"/>
      <c r="AR703" s="217"/>
      <c r="AS703" s="217"/>
      <c r="AT703" s="217"/>
      <c r="AU703" s="217"/>
      <c r="AV703" s="217"/>
      <c r="AW703" s="217"/>
      <c r="AX703" s="217"/>
      <c r="AY703" s="217"/>
      <c r="AZ703" s="217"/>
      <c r="BA703" s="217"/>
      <c r="BB703" s="217"/>
      <c r="BC703" s="217"/>
      <c r="BD703" s="217"/>
      <c r="BE703" s="217"/>
      <c r="BF703" s="217"/>
      <c r="BG703" s="217"/>
      <c r="BH703" s="217"/>
      <c r="BI703" s="217"/>
      <c r="BJ703" s="217"/>
      <c r="BK703" s="217"/>
      <c r="BL703" s="217"/>
      <c r="BM703" s="218">
        <v>13</v>
      </c>
    </row>
    <row r="704" spans="1:65">
      <c r="A704" s="30"/>
      <c r="B704" s="19">
        <v>1</v>
      </c>
      <c r="C704" s="9">
        <v>6</v>
      </c>
      <c r="D704" s="225" t="s">
        <v>95</v>
      </c>
      <c r="E704" s="225" t="s">
        <v>95</v>
      </c>
      <c r="F704" s="225" t="s">
        <v>95</v>
      </c>
      <c r="G704" s="225" t="s">
        <v>95</v>
      </c>
      <c r="H704" s="216"/>
      <c r="I704" s="217"/>
      <c r="J704" s="217"/>
      <c r="K704" s="217"/>
      <c r="L704" s="217"/>
      <c r="M704" s="217"/>
      <c r="N704" s="217"/>
      <c r="O704" s="217"/>
      <c r="P704" s="217"/>
      <c r="Q704" s="217"/>
      <c r="R704" s="217"/>
      <c r="S704" s="217"/>
      <c r="T704" s="217"/>
      <c r="U704" s="217"/>
      <c r="V704" s="217"/>
      <c r="W704" s="217"/>
      <c r="X704" s="217"/>
      <c r="Y704" s="217"/>
      <c r="Z704" s="217"/>
      <c r="AA704" s="217"/>
      <c r="AB704" s="217"/>
      <c r="AC704" s="217"/>
      <c r="AD704" s="217"/>
      <c r="AE704" s="217"/>
      <c r="AF704" s="217"/>
      <c r="AG704" s="217"/>
      <c r="AH704" s="217"/>
      <c r="AI704" s="217"/>
      <c r="AJ704" s="217"/>
      <c r="AK704" s="217"/>
      <c r="AL704" s="217"/>
      <c r="AM704" s="217"/>
      <c r="AN704" s="217"/>
      <c r="AO704" s="217"/>
      <c r="AP704" s="217"/>
      <c r="AQ704" s="217"/>
      <c r="AR704" s="217"/>
      <c r="AS704" s="217"/>
      <c r="AT704" s="217"/>
      <c r="AU704" s="217"/>
      <c r="AV704" s="217"/>
      <c r="AW704" s="217"/>
      <c r="AX704" s="217"/>
      <c r="AY704" s="217"/>
      <c r="AZ704" s="217"/>
      <c r="BA704" s="217"/>
      <c r="BB704" s="217"/>
      <c r="BC704" s="217"/>
      <c r="BD704" s="217"/>
      <c r="BE704" s="217"/>
      <c r="BF704" s="217"/>
      <c r="BG704" s="217"/>
      <c r="BH704" s="217"/>
      <c r="BI704" s="217"/>
      <c r="BJ704" s="217"/>
      <c r="BK704" s="217"/>
      <c r="BL704" s="217"/>
      <c r="BM704" s="220"/>
    </row>
    <row r="705" spans="1:65">
      <c r="A705" s="30"/>
      <c r="B705" s="20" t="s">
        <v>274</v>
      </c>
      <c r="C705" s="12"/>
      <c r="D705" s="221" t="s">
        <v>740</v>
      </c>
      <c r="E705" s="221" t="s">
        <v>740</v>
      </c>
      <c r="F705" s="221" t="s">
        <v>740</v>
      </c>
      <c r="G705" s="221" t="s">
        <v>740</v>
      </c>
      <c r="H705" s="216"/>
      <c r="I705" s="217"/>
      <c r="J705" s="217"/>
      <c r="K705" s="217"/>
      <c r="L705" s="217"/>
      <c r="M705" s="217"/>
      <c r="N705" s="217"/>
      <c r="O705" s="217"/>
      <c r="P705" s="217"/>
      <c r="Q705" s="217"/>
      <c r="R705" s="217"/>
      <c r="S705" s="217"/>
      <c r="T705" s="217"/>
      <c r="U705" s="217"/>
      <c r="V705" s="217"/>
      <c r="W705" s="217"/>
      <c r="X705" s="217"/>
      <c r="Y705" s="217"/>
      <c r="Z705" s="217"/>
      <c r="AA705" s="217"/>
      <c r="AB705" s="217"/>
      <c r="AC705" s="217"/>
      <c r="AD705" s="217"/>
      <c r="AE705" s="217"/>
      <c r="AF705" s="217"/>
      <c r="AG705" s="217"/>
      <c r="AH705" s="217"/>
      <c r="AI705" s="217"/>
      <c r="AJ705" s="217"/>
      <c r="AK705" s="217"/>
      <c r="AL705" s="217"/>
      <c r="AM705" s="217"/>
      <c r="AN705" s="217"/>
      <c r="AO705" s="217"/>
      <c r="AP705" s="217"/>
      <c r="AQ705" s="217"/>
      <c r="AR705" s="217"/>
      <c r="AS705" s="217"/>
      <c r="AT705" s="217"/>
      <c r="AU705" s="217"/>
      <c r="AV705" s="217"/>
      <c r="AW705" s="217"/>
      <c r="AX705" s="217"/>
      <c r="AY705" s="217"/>
      <c r="AZ705" s="217"/>
      <c r="BA705" s="217"/>
      <c r="BB705" s="217"/>
      <c r="BC705" s="217"/>
      <c r="BD705" s="217"/>
      <c r="BE705" s="217"/>
      <c r="BF705" s="217"/>
      <c r="BG705" s="217"/>
      <c r="BH705" s="217"/>
      <c r="BI705" s="217"/>
      <c r="BJ705" s="217"/>
      <c r="BK705" s="217"/>
      <c r="BL705" s="217"/>
      <c r="BM705" s="220"/>
    </row>
    <row r="706" spans="1:65">
      <c r="A706" s="30"/>
      <c r="B706" s="3" t="s">
        <v>275</v>
      </c>
      <c r="C706" s="29"/>
      <c r="D706" s="219" t="s">
        <v>740</v>
      </c>
      <c r="E706" s="219" t="s">
        <v>740</v>
      </c>
      <c r="F706" s="219" t="s">
        <v>740</v>
      </c>
      <c r="G706" s="219" t="s">
        <v>740</v>
      </c>
      <c r="H706" s="216"/>
      <c r="I706" s="217"/>
      <c r="J706" s="217"/>
      <c r="K706" s="217"/>
      <c r="L706" s="217"/>
      <c r="M706" s="217"/>
      <c r="N706" s="217"/>
      <c r="O706" s="217"/>
      <c r="P706" s="217"/>
      <c r="Q706" s="217"/>
      <c r="R706" s="217"/>
      <c r="S706" s="217"/>
      <c r="T706" s="217"/>
      <c r="U706" s="217"/>
      <c r="V706" s="217"/>
      <c r="W706" s="217"/>
      <c r="X706" s="217"/>
      <c r="Y706" s="217"/>
      <c r="Z706" s="217"/>
      <c r="AA706" s="217"/>
      <c r="AB706" s="217"/>
      <c r="AC706" s="217"/>
      <c r="AD706" s="217"/>
      <c r="AE706" s="217"/>
      <c r="AF706" s="217"/>
      <c r="AG706" s="217"/>
      <c r="AH706" s="217"/>
      <c r="AI706" s="217"/>
      <c r="AJ706" s="217"/>
      <c r="AK706" s="217"/>
      <c r="AL706" s="217"/>
      <c r="AM706" s="217"/>
      <c r="AN706" s="217"/>
      <c r="AO706" s="217"/>
      <c r="AP706" s="217"/>
      <c r="AQ706" s="217"/>
      <c r="AR706" s="217"/>
      <c r="AS706" s="217"/>
      <c r="AT706" s="217"/>
      <c r="AU706" s="217"/>
      <c r="AV706" s="217"/>
      <c r="AW706" s="217"/>
      <c r="AX706" s="217"/>
      <c r="AY706" s="217"/>
      <c r="AZ706" s="217"/>
      <c r="BA706" s="217"/>
      <c r="BB706" s="217"/>
      <c r="BC706" s="217"/>
      <c r="BD706" s="217"/>
      <c r="BE706" s="217"/>
      <c r="BF706" s="217"/>
      <c r="BG706" s="217"/>
      <c r="BH706" s="217"/>
      <c r="BI706" s="217"/>
      <c r="BJ706" s="217"/>
      <c r="BK706" s="217"/>
      <c r="BL706" s="217"/>
      <c r="BM706" s="220"/>
    </row>
    <row r="707" spans="1:65">
      <c r="A707" s="30"/>
      <c r="B707" s="3" t="s">
        <v>276</v>
      </c>
      <c r="C707" s="29"/>
      <c r="D707" s="219" t="s">
        <v>740</v>
      </c>
      <c r="E707" s="219" t="s">
        <v>740</v>
      </c>
      <c r="F707" s="219" t="s">
        <v>740</v>
      </c>
      <c r="G707" s="219" t="s">
        <v>740</v>
      </c>
      <c r="H707" s="216"/>
      <c r="I707" s="217"/>
      <c r="J707" s="217"/>
      <c r="K707" s="217"/>
      <c r="L707" s="217"/>
      <c r="M707" s="217"/>
      <c r="N707" s="217"/>
      <c r="O707" s="217"/>
      <c r="P707" s="217"/>
      <c r="Q707" s="217"/>
      <c r="R707" s="217"/>
      <c r="S707" s="217"/>
      <c r="T707" s="217"/>
      <c r="U707" s="217"/>
      <c r="V707" s="217"/>
      <c r="W707" s="217"/>
      <c r="X707" s="217"/>
      <c r="Y707" s="217"/>
      <c r="Z707" s="217"/>
      <c r="AA707" s="217"/>
      <c r="AB707" s="217"/>
      <c r="AC707" s="217"/>
      <c r="AD707" s="217"/>
      <c r="AE707" s="217"/>
      <c r="AF707" s="217"/>
      <c r="AG707" s="217"/>
      <c r="AH707" s="217"/>
      <c r="AI707" s="217"/>
      <c r="AJ707" s="217"/>
      <c r="AK707" s="217"/>
      <c r="AL707" s="217"/>
      <c r="AM707" s="217"/>
      <c r="AN707" s="217"/>
      <c r="AO707" s="217"/>
      <c r="AP707" s="217"/>
      <c r="AQ707" s="217"/>
      <c r="AR707" s="217"/>
      <c r="AS707" s="217"/>
      <c r="AT707" s="217"/>
      <c r="AU707" s="217"/>
      <c r="AV707" s="217"/>
      <c r="AW707" s="217"/>
      <c r="AX707" s="217"/>
      <c r="AY707" s="217"/>
      <c r="AZ707" s="217"/>
      <c r="BA707" s="217"/>
      <c r="BB707" s="217"/>
      <c r="BC707" s="217"/>
      <c r="BD707" s="217"/>
      <c r="BE707" s="217"/>
      <c r="BF707" s="217"/>
      <c r="BG707" s="217"/>
      <c r="BH707" s="217"/>
      <c r="BI707" s="217"/>
      <c r="BJ707" s="217"/>
      <c r="BK707" s="217"/>
      <c r="BL707" s="217"/>
      <c r="BM707" s="220"/>
    </row>
    <row r="708" spans="1:65">
      <c r="A708" s="30"/>
      <c r="B708" s="3" t="s">
        <v>86</v>
      </c>
      <c r="C708" s="29"/>
      <c r="D708" s="13" t="s">
        <v>740</v>
      </c>
      <c r="E708" s="13" t="s">
        <v>740</v>
      </c>
      <c r="F708" s="13" t="s">
        <v>740</v>
      </c>
      <c r="G708" s="13" t="s">
        <v>740</v>
      </c>
      <c r="H708" s="146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3" t="s">
        <v>277</v>
      </c>
      <c r="C709" s="29"/>
      <c r="D709" s="13" t="s">
        <v>740</v>
      </c>
      <c r="E709" s="13" t="s">
        <v>740</v>
      </c>
      <c r="F709" s="13" t="s">
        <v>740</v>
      </c>
      <c r="G709" s="13" t="s">
        <v>740</v>
      </c>
      <c r="H709" s="146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46" t="s">
        <v>278</v>
      </c>
      <c r="C710" s="47"/>
      <c r="D710" s="45" t="s">
        <v>279</v>
      </c>
      <c r="E710" s="45" t="s">
        <v>279</v>
      </c>
      <c r="F710" s="45" t="s">
        <v>279</v>
      </c>
      <c r="G710" s="45" t="s">
        <v>279</v>
      </c>
      <c r="H710" s="146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B711" s="31"/>
      <c r="C711" s="20"/>
      <c r="D711" s="20"/>
      <c r="E711" s="20"/>
      <c r="F711" s="20"/>
      <c r="G711" s="20"/>
      <c r="BM711" s="55"/>
    </row>
    <row r="712" spans="1:65" ht="15">
      <c r="B712" s="8" t="s">
        <v>614</v>
      </c>
      <c r="BM712" s="28" t="s">
        <v>66</v>
      </c>
    </row>
    <row r="713" spans="1:65" ht="15">
      <c r="A713" s="25" t="s">
        <v>40</v>
      </c>
      <c r="B713" s="18" t="s">
        <v>110</v>
      </c>
      <c r="C713" s="15" t="s">
        <v>111</v>
      </c>
      <c r="D713" s="16" t="s">
        <v>237</v>
      </c>
      <c r="E713" s="17" t="s">
        <v>237</v>
      </c>
      <c r="F713" s="17" t="s">
        <v>237</v>
      </c>
      <c r="G713" s="17" t="s">
        <v>237</v>
      </c>
      <c r="H713" s="17" t="s">
        <v>237</v>
      </c>
      <c r="I713" s="17" t="s">
        <v>237</v>
      </c>
      <c r="J713" s="17" t="s">
        <v>237</v>
      </c>
      <c r="K713" s="146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>
        <v>1</v>
      </c>
    </row>
    <row r="714" spans="1:65">
      <c r="A714" s="30"/>
      <c r="B714" s="19" t="s">
        <v>238</v>
      </c>
      <c r="C714" s="9" t="s">
        <v>238</v>
      </c>
      <c r="D714" s="144" t="s">
        <v>242</v>
      </c>
      <c r="E714" s="145" t="s">
        <v>244</v>
      </c>
      <c r="F714" s="145" t="s">
        <v>246</v>
      </c>
      <c r="G714" s="145" t="s">
        <v>255</v>
      </c>
      <c r="H714" s="145" t="s">
        <v>256</v>
      </c>
      <c r="I714" s="145" t="s">
        <v>259</v>
      </c>
      <c r="J714" s="145" t="s">
        <v>261</v>
      </c>
      <c r="K714" s="146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 t="s">
        <v>3</v>
      </c>
    </row>
    <row r="715" spans="1:65">
      <c r="A715" s="30"/>
      <c r="B715" s="19"/>
      <c r="C715" s="9"/>
      <c r="D715" s="10" t="s">
        <v>306</v>
      </c>
      <c r="E715" s="11" t="s">
        <v>304</v>
      </c>
      <c r="F715" s="11" t="s">
        <v>304</v>
      </c>
      <c r="G715" s="11" t="s">
        <v>306</v>
      </c>
      <c r="H715" s="11" t="s">
        <v>304</v>
      </c>
      <c r="I715" s="11" t="s">
        <v>304</v>
      </c>
      <c r="J715" s="11" t="s">
        <v>304</v>
      </c>
      <c r="K715" s="146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2</v>
      </c>
    </row>
    <row r="716" spans="1:65">
      <c r="A716" s="30"/>
      <c r="B716" s="19"/>
      <c r="C716" s="9"/>
      <c r="D716" s="26" t="s">
        <v>340</v>
      </c>
      <c r="E716" s="26" t="s">
        <v>117</v>
      </c>
      <c r="F716" s="26" t="s">
        <v>339</v>
      </c>
      <c r="G716" s="26" t="s">
        <v>339</v>
      </c>
      <c r="H716" s="26" t="s">
        <v>338</v>
      </c>
      <c r="I716" s="26" t="s">
        <v>339</v>
      </c>
      <c r="J716" s="26" t="s">
        <v>341</v>
      </c>
      <c r="K716" s="146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2</v>
      </c>
    </row>
    <row r="717" spans="1:65">
      <c r="A717" s="30"/>
      <c r="B717" s="18">
        <v>1</v>
      </c>
      <c r="C717" s="14">
        <v>1</v>
      </c>
      <c r="D717" s="22">
        <v>5.27</v>
      </c>
      <c r="E717" s="22">
        <v>5.2750000000000004</v>
      </c>
      <c r="F717" s="22">
        <v>4.38</v>
      </c>
      <c r="G717" s="22">
        <v>4.7</v>
      </c>
      <c r="H717" s="22">
        <v>6.8606400000000001</v>
      </c>
      <c r="I717" s="22">
        <v>3.31</v>
      </c>
      <c r="J717" s="22">
        <v>5.7842315755442089</v>
      </c>
      <c r="K717" s="146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1</v>
      </c>
    </row>
    <row r="718" spans="1:65">
      <c r="A718" s="30"/>
      <c r="B718" s="19">
        <v>1</v>
      </c>
      <c r="C718" s="9">
        <v>2</v>
      </c>
      <c r="D718" s="11">
        <v>5.12</v>
      </c>
      <c r="E718" s="11">
        <v>5.2140000000000004</v>
      </c>
      <c r="F718" s="11">
        <v>4.25</v>
      </c>
      <c r="G718" s="11">
        <v>4.3</v>
      </c>
      <c r="H718" s="11">
        <v>6.9501600000000003</v>
      </c>
      <c r="I718" s="11">
        <v>3.3</v>
      </c>
      <c r="J718" s="11">
        <v>5.5887671278383158</v>
      </c>
      <c r="K718" s="146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31</v>
      </c>
    </row>
    <row r="719" spans="1:65">
      <c r="A719" s="30"/>
      <c r="B719" s="19">
        <v>1</v>
      </c>
      <c r="C719" s="9">
        <v>3</v>
      </c>
      <c r="D719" s="11">
        <v>5.1100000000000003</v>
      </c>
      <c r="E719" s="11">
        <v>5.3410000000000002</v>
      </c>
      <c r="F719" s="11">
        <v>4.5</v>
      </c>
      <c r="G719" s="11">
        <v>4.3</v>
      </c>
      <c r="H719" s="11">
        <v>6.6095200000000007</v>
      </c>
      <c r="I719" s="11">
        <v>3.25</v>
      </c>
      <c r="J719" s="11">
        <v>5.7553939604997755</v>
      </c>
      <c r="K719" s="146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16</v>
      </c>
    </row>
    <row r="720" spans="1:65">
      <c r="A720" s="30"/>
      <c r="B720" s="19">
        <v>1</v>
      </c>
      <c r="C720" s="9">
        <v>4</v>
      </c>
      <c r="D720" s="11">
        <v>5.0599999999999996</v>
      </c>
      <c r="E720" s="11">
        <v>5.1820000000000004</v>
      </c>
      <c r="F720" s="11">
        <v>4.41</v>
      </c>
      <c r="G720" s="11">
        <v>4.3</v>
      </c>
      <c r="H720" s="11">
        <v>6.9879999999999995</v>
      </c>
      <c r="I720" s="11">
        <v>3.39</v>
      </c>
      <c r="J720" s="11">
        <v>5.4859324400286402</v>
      </c>
      <c r="K720" s="146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5.0085086855206926</v>
      </c>
    </row>
    <row r="721" spans="1:65">
      <c r="A721" s="30"/>
      <c r="B721" s="19">
        <v>1</v>
      </c>
      <c r="C721" s="9">
        <v>5</v>
      </c>
      <c r="D721" s="11">
        <v>5.26</v>
      </c>
      <c r="E721" s="11">
        <v>5.1890000000000001</v>
      </c>
      <c r="F721" s="11">
        <v>4.3</v>
      </c>
      <c r="G721" s="11">
        <v>4.5</v>
      </c>
      <c r="H721" s="11">
        <v>6.8545599999999993</v>
      </c>
      <c r="I721" s="11">
        <v>3.33</v>
      </c>
      <c r="J721" s="11">
        <v>5.4219185029555117</v>
      </c>
      <c r="K721" s="146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>
        <v>111</v>
      </c>
    </row>
    <row r="722" spans="1:65">
      <c r="A722" s="30"/>
      <c r="B722" s="19">
        <v>1</v>
      </c>
      <c r="C722" s="9">
        <v>6</v>
      </c>
      <c r="D722" s="11">
        <v>5.18</v>
      </c>
      <c r="E722" s="148">
        <v>4.4630000000000001</v>
      </c>
      <c r="F722" s="11">
        <v>4.53</v>
      </c>
      <c r="G722" s="11">
        <v>4.5999999999999996</v>
      </c>
      <c r="H722" s="11">
        <v>6.9855999999999998</v>
      </c>
      <c r="I722" s="11">
        <v>3.4</v>
      </c>
      <c r="J722" s="11">
        <v>5.5814411850025998</v>
      </c>
      <c r="K722" s="146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5"/>
    </row>
    <row r="723" spans="1:65">
      <c r="A723" s="30"/>
      <c r="B723" s="20" t="s">
        <v>274</v>
      </c>
      <c r="C723" s="12"/>
      <c r="D723" s="23">
        <v>5.166666666666667</v>
      </c>
      <c r="E723" s="23">
        <v>5.1106666666666669</v>
      </c>
      <c r="F723" s="23">
        <v>4.3950000000000005</v>
      </c>
      <c r="G723" s="23">
        <v>4.45</v>
      </c>
      <c r="H723" s="23">
        <v>6.8747466666666659</v>
      </c>
      <c r="I723" s="23">
        <v>3.3299999999999996</v>
      </c>
      <c r="J723" s="23">
        <v>5.6029474653115088</v>
      </c>
      <c r="K723" s="146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30"/>
      <c r="B724" s="3" t="s">
        <v>275</v>
      </c>
      <c r="C724" s="29"/>
      <c r="D724" s="11">
        <v>5.15</v>
      </c>
      <c r="E724" s="11">
        <v>5.2015000000000002</v>
      </c>
      <c r="F724" s="11">
        <v>4.3949999999999996</v>
      </c>
      <c r="G724" s="11">
        <v>4.4000000000000004</v>
      </c>
      <c r="H724" s="11">
        <v>6.9054000000000002</v>
      </c>
      <c r="I724" s="11">
        <v>3.3200000000000003</v>
      </c>
      <c r="J724" s="11">
        <v>5.5851041564204582</v>
      </c>
      <c r="K724" s="146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30"/>
      <c r="B725" s="3" t="s">
        <v>276</v>
      </c>
      <c r="C725" s="29"/>
      <c r="D725" s="24">
        <v>8.5244745683629358E-2</v>
      </c>
      <c r="E725" s="24">
        <v>0.32293446187526459</v>
      </c>
      <c r="F725" s="24">
        <v>0.10931605554537732</v>
      </c>
      <c r="G725" s="24">
        <v>0.17606816861659016</v>
      </c>
      <c r="H725" s="24">
        <v>0.14265597368027241</v>
      </c>
      <c r="I725" s="24">
        <v>5.6920997883030851E-2</v>
      </c>
      <c r="J725" s="24">
        <v>0.14368818040135822</v>
      </c>
      <c r="K725" s="146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3" t="s">
        <v>86</v>
      </c>
      <c r="C726" s="29"/>
      <c r="D726" s="13">
        <v>1.6498983035541166E-2</v>
      </c>
      <c r="E726" s="13">
        <v>6.3188324134215615E-2</v>
      </c>
      <c r="F726" s="13">
        <v>2.4872822649687671E-2</v>
      </c>
      <c r="G726" s="13">
        <v>3.9565880587997787E-2</v>
      </c>
      <c r="H726" s="13">
        <v>2.0750724440794777E-2</v>
      </c>
      <c r="I726" s="13">
        <v>1.7093392757666925E-2</v>
      </c>
      <c r="J726" s="13">
        <v>2.5645105775299205E-2</v>
      </c>
      <c r="K726" s="146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30"/>
      <c r="B727" s="3" t="s">
        <v>277</v>
      </c>
      <c r="C727" s="29"/>
      <c r="D727" s="13">
        <v>3.1577859014840115E-2</v>
      </c>
      <c r="E727" s="13">
        <v>2.0396886091324395E-2</v>
      </c>
      <c r="F727" s="13">
        <v>-0.12249328573479568</v>
      </c>
      <c r="G727" s="13">
        <v>-0.11151197304205718</v>
      </c>
      <c r="H727" s="13">
        <v>0.37261350600053045</v>
      </c>
      <c r="I727" s="13">
        <v>-0.3351314315123709</v>
      </c>
      <c r="J727" s="13">
        <v>0.1186857839558717</v>
      </c>
      <c r="K727" s="146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30"/>
      <c r="B728" s="46" t="s">
        <v>278</v>
      </c>
      <c r="C728" s="47"/>
      <c r="D728" s="45">
        <v>0.06</v>
      </c>
      <c r="E728" s="45">
        <v>0</v>
      </c>
      <c r="F728" s="45">
        <v>0.73</v>
      </c>
      <c r="G728" s="45">
        <v>0.67</v>
      </c>
      <c r="H728" s="45">
        <v>1.8</v>
      </c>
      <c r="I728" s="45">
        <v>1.82</v>
      </c>
      <c r="J728" s="45">
        <v>0.5</v>
      </c>
      <c r="K728" s="146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B729" s="31"/>
      <c r="C729" s="20"/>
      <c r="D729" s="20"/>
      <c r="E729" s="20"/>
      <c r="F729" s="20"/>
      <c r="G729" s="20"/>
      <c r="H729" s="20"/>
      <c r="I729" s="20"/>
      <c r="J729" s="20"/>
      <c r="BM729" s="55"/>
    </row>
    <row r="730" spans="1:65" ht="15">
      <c r="B730" s="8" t="s">
        <v>615</v>
      </c>
      <c r="BM730" s="28" t="s">
        <v>317</v>
      </c>
    </row>
    <row r="731" spans="1:65" ht="15">
      <c r="A731" s="25" t="s">
        <v>125</v>
      </c>
      <c r="B731" s="18" t="s">
        <v>110</v>
      </c>
      <c r="C731" s="15" t="s">
        <v>111</v>
      </c>
      <c r="D731" s="16" t="s">
        <v>237</v>
      </c>
      <c r="E731" s="17" t="s">
        <v>237</v>
      </c>
      <c r="F731" s="17" t="s">
        <v>237</v>
      </c>
      <c r="G731" s="17" t="s">
        <v>237</v>
      </c>
      <c r="H731" s="146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1</v>
      </c>
    </row>
    <row r="732" spans="1:65">
      <c r="A732" s="30"/>
      <c r="B732" s="19" t="s">
        <v>238</v>
      </c>
      <c r="C732" s="9" t="s">
        <v>238</v>
      </c>
      <c r="D732" s="144" t="s">
        <v>243</v>
      </c>
      <c r="E732" s="145" t="s">
        <v>244</v>
      </c>
      <c r="F732" s="145" t="s">
        <v>248</v>
      </c>
      <c r="G732" s="145" t="s">
        <v>251</v>
      </c>
      <c r="H732" s="146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 t="s">
        <v>82</v>
      </c>
    </row>
    <row r="733" spans="1:65">
      <c r="A733" s="30"/>
      <c r="B733" s="19"/>
      <c r="C733" s="9"/>
      <c r="D733" s="10" t="s">
        <v>306</v>
      </c>
      <c r="E733" s="11" t="s">
        <v>304</v>
      </c>
      <c r="F733" s="11" t="s">
        <v>304</v>
      </c>
      <c r="G733" s="11" t="s">
        <v>304</v>
      </c>
      <c r="H733" s="146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2</v>
      </c>
    </row>
    <row r="734" spans="1:65">
      <c r="A734" s="30"/>
      <c r="B734" s="19"/>
      <c r="C734" s="9"/>
      <c r="D734" s="26" t="s">
        <v>340</v>
      </c>
      <c r="E734" s="26" t="s">
        <v>117</v>
      </c>
      <c r="F734" s="26" t="s">
        <v>340</v>
      </c>
      <c r="G734" s="26" t="s">
        <v>307</v>
      </c>
      <c r="H734" s="146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2</v>
      </c>
    </row>
    <row r="735" spans="1:65">
      <c r="A735" s="30"/>
      <c r="B735" s="18">
        <v>1</v>
      </c>
      <c r="C735" s="14">
        <v>1</v>
      </c>
      <c r="D735" s="141" t="s">
        <v>103</v>
      </c>
      <c r="E735" s="141" t="s">
        <v>103</v>
      </c>
      <c r="F735" s="141" t="s">
        <v>103</v>
      </c>
      <c r="G735" s="141" t="s">
        <v>102</v>
      </c>
      <c r="H735" s="146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1</v>
      </c>
    </row>
    <row r="736" spans="1:65">
      <c r="A736" s="30"/>
      <c r="B736" s="19">
        <v>1</v>
      </c>
      <c r="C736" s="9">
        <v>2</v>
      </c>
      <c r="D736" s="142" t="s">
        <v>103</v>
      </c>
      <c r="E736" s="142" t="s">
        <v>103</v>
      </c>
      <c r="F736" s="142" t="s">
        <v>103</v>
      </c>
      <c r="G736" s="142" t="s">
        <v>102</v>
      </c>
      <c r="H736" s="146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6</v>
      </c>
    </row>
    <row r="737" spans="1:65">
      <c r="A737" s="30"/>
      <c r="B737" s="19">
        <v>1</v>
      </c>
      <c r="C737" s="9">
        <v>3</v>
      </c>
      <c r="D737" s="142" t="s">
        <v>103</v>
      </c>
      <c r="E737" s="142" t="s">
        <v>103</v>
      </c>
      <c r="F737" s="142" t="s">
        <v>103</v>
      </c>
      <c r="G737" s="142" t="s">
        <v>102</v>
      </c>
      <c r="H737" s="146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16</v>
      </c>
    </row>
    <row r="738" spans="1:65">
      <c r="A738" s="30"/>
      <c r="B738" s="19">
        <v>1</v>
      </c>
      <c r="C738" s="9">
        <v>4</v>
      </c>
      <c r="D738" s="142" t="s">
        <v>103</v>
      </c>
      <c r="E738" s="142" t="s">
        <v>103</v>
      </c>
      <c r="F738" s="142" t="s">
        <v>103</v>
      </c>
      <c r="G738" s="142" t="s">
        <v>102</v>
      </c>
      <c r="H738" s="146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 t="s">
        <v>103</v>
      </c>
    </row>
    <row r="739" spans="1:65">
      <c r="A739" s="30"/>
      <c r="B739" s="19">
        <v>1</v>
      </c>
      <c r="C739" s="9">
        <v>5</v>
      </c>
      <c r="D739" s="142" t="s">
        <v>103</v>
      </c>
      <c r="E739" s="142" t="s">
        <v>103</v>
      </c>
      <c r="F739" s="142" t="s">
        <v>103</v>
      </c>
      <c r="G739" s="142" t="s">
        <v>102</v>
      </c>
      <c r="H739" s="146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12</v>
      </c>
    </row>
    <row r="740" spans="1:65">
      <c r="A740" s="30"/>
      <c r="B740" s="19">
        <v>1</v>
      </c>
      <c r="C740" s="9">
        <v>6</v>
      </c>
      <c r="D740" s="142" t="s">
        <v>103</v>
      </c>
      <c r="E740" s="142" t="s">
        <v>103</v>
      </c>
      <c r="F740" s="142" t="s">
        <v>103</v>
      </c>
      <c r="G740" s="142" t="s">
        <v>102</v>
      </c>
      <c r="H740" s="146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30"/>
      <c r="B741" s="20" t="s">
        <v>274</v>
      </c>
      <c r="C741" s="12"/>
      <c r="D741" s="23" t="s">
        <v>740</v>
      </c>
      <c r="E741" s="23" t="s">
        <v>740</v>
      </c>
      <c r="F741" s="23" t="s">
        <v>740</v>
      </c>
      <c r="G741" s="23" t="s">
        <v>740</v>
      </c>
      <c r="H741" s="146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30"/>
      <c r="B742" s="3" t="s">
        <v>275</v>
      </c>
      <c r="C742" s="29"/>
      <c r="D742" s="11" t="s">
        <v>740</v>
      </c>
      <c r="E742" s="11" t="s">
        <v>740</v>
      </c>
      <c r="F742" s="11" t="s">
        <v>740</v>
      </c>
      <c r="G742" s="11" t="s">
        <v>740</v>
      </c>
      <c r="H742" s="146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30"/>
      <c r="B743" s="3" t="s">
        <v>276</v>
      </c>
      <c r="C743" s="29"/>
      <c r="D743" s="24" t="s">
        <v>740</v>
      </c>
      <c r="E743" s="24" t="s">
        <v>740</v>
      </c>
      <c r="F743" s="24" t="s">
        <v>740</v>
      </c>
      <c r="G743" s="24" t="s">
        <v>740</v>
      </c>
      <c r="H743" s="146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3" t="s">
        <v>86</v>
      </c>
      <c r="C744" s="29"/>
      <c r="D744" s="13" t="s">
        <v>740</v>
      </c>
      <c r="E744" s="13" t="s">
        <v>740</v>
      </c>
      <c r="F744" s="13" t="s">
        <v>740</v>
      </c>
      <c r="G744" s="13" t="s">
        <v>740</v>
      </c>
      <c r="H744" s="146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3" t="s">
        <v>277</v>
      </c>
      <c r="C745" s="29"/>
      <c r="D745" s="13" t="s">
        <v>740</v>
      </c>
      <c r="E745" s="13" t="s">
        <v>740</v>
      </c>
      <c r="F745" s="13" t="s">
        <v>740</v>
      </c>
      <c r="G745" s="13" t="s">
        <v>740</v>
      </c>
      <c r="H745" s="146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30"/>
      <c r="B746" s="46" t="s">
        <v>278</v>
      </c>
      <c r="C746" s="47"/>
      <c r="D746" s="45" t="s">
        <v>279</v>
      </c>
      <c r="E746" s="45" t="s">
        <v>279</v>
      </c>
      <c r="F746" s="45" t="s">
        <v>279</v>
      </c>
      <c r="G746" s="45" t="s">
        <v>279</v>
      </c>
      <c r="H746" s="146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B747" s="31"/>
      <c r="C747" s="20"/>
      <c r="D747" s="20"/>
      <c r="E747" s="20"/>
      <c r="F747" s="20"/>
      <c r="G747" s="20"/>
      <c r="BM747" s="55"/>
    </row>
    <row r="748" spans="1:65" ht="15">
      <c r="B748" s="8" t="s">
        <v>616</v>
      </c>
      <c r="BM748" s="28" t="s">
        <v>66</v>
      </c>
    </row>
    <row r="749" spans="1:65" ht="15">
      <c r="A749" s="25" t="s">
        <v>43</v>
      </c>
      <c r="B749" s="18" t="s">
        <v>110</v>
      </c>
      <c r="C749" s="15" t="s">
        <v>111</v>
      </c>
      <c r="D749" s="16" t="s">
        <v>237</v>
      </c>
      <c r="E749" s="17" t="s">
        <v>237</v>
      </c>
      <c r="F749" s="17" t="s">
        <v>237</v>
      </c>
      <c r="G749" s="17" t="s">
        <v>237</v>
      </c>
      <c r="H749" s="17" t="s">
        <v>237</v>
      </c>
      <c r="I749" s="17" t="s">
        <v>237</v>
      </c>
      <c r="J749" s="17" t="s">
        <v>237</v>
      </c>
      <c r="K749" s="17" t="s">
        <v>237</v>
      </c>
      <c r="L749" s="17" t="s">
        <v>237</v>
      </c>
      <c r="M749" s="17" t="s">
        <v>237</v>
      </c>
      <c r="N749" s="17" t="s">
        <v>237</v>
      </c>
      <c r="O749" s="17" t="s">
        <v>237</v>
      </c>
      <c r="P749" s="17" t="s">
        <v>237</v>
      </c>
      <c r="Q749" s="17" t="s">
        <v>237</v>
      </c>
      <c r="R749" s="17" t="s">
        <v>237</v>
      </c>
      <c r="S749" s="17" t="s">
        <v>237</v>
      </c>
      <c r="T749" s="17" t="s">
        <v>237</v>
      </c>
      <c r="U749" s="17" t="s">
        <v>237</v>
      </c>
      <c r="V749" s="17" t="s">
        <v>237</v>
      </c>
      <c r="W749" s="17" t="s">
        <v>237</v>
      </c>
      <c r="X749" s="146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1</v>
      </c>
    </row>
    <row r="750" spans="1:65">
      <c r="A750" s="30"/>
      <c r="B750" s="19" t="s">
        <v>238</v>
      </c>
      <c r="C750" s="9" t="s">
        <v>238</v>
      </c>
      <c r="D750" s="144" t="s">
        <v>240</v>
      </c>
      <c r="E750" s="145" t="s">
        <v>241</v>
      </c>
      <c r="F750" s="145" t="s">
        <v>242</v>
      </c>
      <c r="G750" s="145" t="s">
        <v>243</v>
      </c>
      <c r="H750" s="145" t="s">
        <v>244</v>
      </c>
      <c r="I750" s="145" t="s">
        <v>245</v>
      </c>
      <c r="J750" s="145" t="s">
        <v>246</v>
      </c>
      <c r="K750" s="145" t="s">
        <v>247</v>
      </c>
      <c r="L750" s="145" t="s">
        <v>248</v>
      </c>
      <c r="M750" s="145" t="s">
        <v>249</v>
      </c>
      <c r="N750" s="145" t="s">
        <v>250</v>
      </c>
      <c r="O750" s="145" t="s">
        <v>251</v>
      </c>
      <c r="P750" s="145" t="s">
        <v>253</v>
      </c>
      <c r="Q750" s="145" t="s">
        <v>254</v>
      </c>
      <c r="R750" s="145" t="s">
        <v>255</v>
      </c>
      <c r="S750" s="145" t="s">
        <v>258</v>
      </c>
      <c r="T750" s="145" t="s">
        <v>259</v>
      </c>
      <c r="U750" s="145" t="s">
        <v>260</v>
      </c>
      <c r="V750" s="145" t="s">
        <v>261</v>
      </c>
      <c r="W750" s="145" t="s">
        <v>267</v>
      </c>
      <c r="X750" s="146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 t="s">
        <v>3</v>
      </c>
    </row>
    <row r="751" spans="1:65">
      <c r="A751" s="30"/>
      <c r="B751" s="19"/>
      <c r="C751" s="9"/>
      <c r="D751" s="10" t="s">
        <v>306</v>
      </c>
      <c r="E751" s="11" t="s">
        <v>304</v>
      </c>
      <c r="F751" s="11" t="s">
        <v>306</v>
      </c>
      <c r="G751" s="11" t="s">
        <v>306</v>
      </c>
      <c r="H751" s="11" t="s">
        <v>304</v>
      </c>
      <c r="I751" s="11" t="s">
        <v>304</v>
      </c>
      <c r="J751" s="11" t="s">
        <v>304</v>
      </c>
      <c r="K751" s="11" t="s">
        <v>304</v>
      </c>
      <c r="L751" s="11" t="s">
        <v>304</v>
      </c>
      <c r="M751" s="11" t="s">
        <v>304</v>
      </c>
      <c r="N751" s="11" t="s">
        <v>304</v>
      </c>
      <c r="O751" s="11" t="s">
        <v>304</v>
      </c>
      <c r="P751" s="11" t="s">
        <v>304</v>
      </c>
      <c r="Q751" s="11" t="s">
        <v>306</v>
      </c>
      <c r="R751" s="11" t="s">
        <v>306</v>
      </c>
      <c r="S751" s="11" t="s">
        <v>304</v>
      </c>
      <c r="T751" s="11" t="s">
        <v>304</v>
      </c>
      <c r="U751" s="11" t="s">
        <v>306</v>
      </c>
      <c r="V751" s="11" t="s">
        <v>304</v>
      </c>
      <c r="W751" s="11" t="s">
        <v>306</v>
      </c>
      <c r="X751" s="146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0</v>
      </c>
    </row>
    <row r="752" spans="1:65">
      <c r="A752" s="30"/>
      <c r="B752" s="19"/>
      <c r="C752" s="9"/>
      <c r="D752" s="26" t="s">
        <v>338</v>
      </c>
      <c r="E752" s="26" t="s">
        <v>339</v>
      </c>
      <c r="F752" s="26" t="s">
        <v>340</v>
      </c>
      <c r="G752" s="26" t="s">
        <v>340</v>
      </c>
      <c r="H752" s="26" t="s">
        <v>117</v>
      </c>
      <c r="I752" s="26" t="s">
        <v>338</v>
      </c>
      <c r="J752" s="26" t="s">
        <v>339</v>
      </c>
      <c r="K752" s="26" t="s">
        <v>339</v>
      </c>
      <c r="L752" s="26" t="s">
        <v>340</v>
      </c>
      <c r="M752" s="26" t="s">
        <v>339</v>
      </c>
      <c r="N752" s="26" t="s">
        <v>339</v>
      </c>
      <c r="O752" s="26" t="s">
        <v>307</v>
      </c>
      <c r="P752" s="26" t="s">
        <v>341</v>
      </c>
      <c r="Q752" s="26" t="s">
        <v>338</v>
      </c>
      <c r="R752" s="26" t="s">
        <v>339</v>
      </c>
      <c r="S752" s="26" t="s">
        <v>339</v>
      </c>
      <c r="T752" s="26" t="s">
        <v>339</v>
      </c>
      <c r="U752" s="26" t="s">
        <v>338</v>
      </c>
      <c r="V752" s="26" t="s">
        <v>341</v>
      </c>
      <c r="W752" s="26" t="s">
        <v>339</v>
      </c>
      <c r="X752" s="146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1</v>
      </c>
    </row>
    <row r="753" spans="1:65">
      <c r="A753" s="30"/>
      <c r="B753" s="18">
        <v>1</v>
      </c>
      <c r="C753" s="14">
        <v>1</v>
      </c>
      <c r="D753" s="205">
        <v>80</v>
      </c>
      <c r="E753" s="205">
        <v>77.5</v>
      </c>
      <c r="F753" s="205">
        <v>80.400000000000006</v>
      </c>
      <c r="G753" s="205">
        <v>76.936274233800006</v>
      </c>
      <c r="H753" s="205">
        <v>75.73</v>
      </c>
      <c r="I753" s="205">
        <v>78.569999999999993</v>
      </c>
      <c r="J753" s="205">
        <v>80</v>
      </c>
      <c r="K753" s="205">
        <v>75.2</v>
      </c>
      <c r="L753" s="205">
        <v>84.91</v>
      </c>
      <c r="M753" s="205">
        <v>74.599999999999994</v>
      </c>
      <c r="N753" s="205">
        <v>77</v>
      </c>
      <c r="O753" s="205">
        <v>77.7</v>
      </c>
      <c r="P753" s="205">
        <v>77.7</v>
      </c>
      <c r="Q753" s="205">
        <v>78.7</v>
      </c>
      <c r="R753" s="223">
        <v>60.5</v>
      </c>
      <c r="S753" s="205">
        <v>79.099999999999994</v>
      </c>
      <c r="T753" s="206">
        <v>57.2</v>
      </c>
      <c r="U753" s="205">
        <v>77.2</v>
      </c>
      <c r="V753" s="205">
        <v>76.398779619017674</v>
      </c>
      <c r="W753" s="205">
        <v>85.2</v>
      </c>
      <c r="X753" s="207"/>
      <c r="Y753" s="208"/>
      <c r="Z753" s="208"/>
      <c r="AA753" s="208"/>
      <c r="AB753" s="208"/>
      <c r="AC753" s="208"/>
      <c r="AD753" s="208"/>
      <c r="AE753" s="208"/>
      <c r="AF753" s="208"/>
      <c r="AG753" s="208"/>
      <c r="AH753" s="208"/>
      <c r="AI753" s="208"/>
      <c r="AJ753" s="208"/>
      <c r="AK753" s="208"/>
      <c r="AL753" s="208"/>
      <c r="AM753" s="208"/>
      <c r="AN753" s="208"/>
      <c r="AO753" s="208"/>
      <c r="AP753" s="208"/>
      <c r="AQ753" s="208"/>
      <c r="AR753" s="208"/>
      <c r="AS753" s="208"/>
      <c r="AT753" s="208"/>
      <c r="AU753" s="208"/>
      <c r="AV753" s="208"/>
      <c r="AW753" s="208"/>
      <c r="AX753" s="208"/>
      <c r="AY753" s="208"/>
      <c r="AZ753" s="208"/>
      <c r="BA753" s="208"/>
      <c r="BB753" s="208"/>
      <c r="BC753" s="208"/>
      <c r="BD753" s="208"/>
      <c r="BE753" s="208"/>
      <c r="BF753" s="208"/>
      <c r="BG753" s="208"/>
      <c r="BH753" s="208"/>
      <c r="BI753" s="208"/>
      <c r="BJ753" s="208"/>
      <c r="BK753" s="208"/>
      <c r="BL753" s="208"/>
      <c r="BM753" s="209">
        <v>1</v>
      </c>
    </row>
    <row r="754" spans="1:65">
      <c r="A754" s="30"/>
      <c r="B754" s="19">
        <v>1</v>
      </c>
      <c r="C754" s="9">
        <v>2</v>
      </c>
      <c r="D754" s="211">
        <v>80.900000000000006</v>
      </c>
      <c r="E754" s="211">
        <v>77</v>
      </c>
      <c r="F754" s="211">
        <v>79.8</v>
      </c>
      <c r="G754" s="211">
        <v>75.705836817309461</v>
      </c>
      <c r="H754" s="211">
        <v>75.510000000000005</v>
      </c>
      <c r="I754" s="211">
        <v>77.569999999999993</v>
      </c>
      <c r="J754" s="211">
        <v>76</v>
      </c>
      <c r="K754" s="211">
        <v>72.7</v>
      </c>
      <c r="L754" s="211">
        <v>84.1</v>
      </c>
      <c r="M754" s="211">
        <v>73.3</v>
      </c>
      <c r="N754" s="211">
        <v>78.7</v>
      </c>
      <c r="O754" s="211">
        <v>80.7</v>
      </c>
      <c r="P754" s="211">
        <v>74.900000000000006</v>
      </c>
      <c r="Q754" s="211">
        <v>80.7</v>
      </c>
      <c r="R754" s="212">
        <v>63.4</v>
      </c>
      <c r="S754" s="211">
        <v>80.599999999999994</v>
      </c>
      <c r="T754" s="212">
        <v>58.4</v>
      </c>
      <c r="U754" s="211">
        <v>77.099999999999994</v>
      </c>
      <c r="V754" s="211">
        <v>76.188905376996019</v>
      </c>
      <c r="W754" s="211">
        <v>88</v>
      </c>
      <c r="X754" s="207"/>
      <c r="Y754" s="208"/>
      <c r="Z754" s="208"/>
      <c r="AA754" s="208"/>
      <c r="AB754" s="208"/>
      <c r="AC754" s="208"/>
      <c r="AD754" s="208"/>
      <c r="AE754" s="208"/>
      <c r="AF754" s="208"/>
      <c r="AG754" s="208"/>
      <c r="AH754" s="208"/>
      <c r="AI754" s="208"/>
      <c r="AJ754" s="208"/>
      <c r="AK754" s="208"/>
      <c r="AL754" s="208"/>
      <c r="AM754" s="208"/>
      <c r="AN754" s="208"/>
      <c r="AO754" s="208"/>
      <c r="AP754" s="208"/>
      <c r="AQ754" s="208"/>
      <c r="AR754" s="208"/>
      <c r="AS754" s="208"/>
      <c r="AT754" s="208"/>
      <c r="AU754" s="208"/>
      <c r="AV754" s="208"/>
      <c r="AW754" s="208"/>
      <c r="AX754" s="208"/>
      <c r="AY754" s="208"/>
      <c r="AZ754" s="208"/>
      <c r="BA754" s="208"/>
      <c r="BB754" s="208"/>
      <c r="BC754" s="208"/>
      <c r="BD754" s="208"/>
      <c r="BE754" s="208"/>
      <c r="BF754" s="208"/>
      <c r="BG754" s="208"/>
      <c r="BH754" s="208"/>
      <c r="BI754" s="208"/>
      <c r="BJ754" s="208"/>
      <c r="BK754" s="208"/>
      <c r="BL754" s="208"/>
      <c r="BM754" s="209">
        <v>32</v>
      </c>
    </row>
    <row r="755" spans="1:65">
      <c r="A755" s="30"/>
      <c r="B755" s="19">
        <v>1</v>
      </c>
      <c r="C755" s="9">
        <v>3</v>
      </c>
      <c r="D755" s="211">
        <v>80.5</v>
      </c>
      <c r="E755" s="211">
        <v>76.900000000000006</v>
      </c>
      <c r="F755" s="211">
        <v>80.3</v>
      </c>
      <c r="G755" s="211">
        <v>77.001869686500726</v>
      </c>
      <c r="H755" s="211">
        <v>75.16</v>
      </c>
      <c r="I755" s="211">
        <v>77.53</v>
      </c>
      <c r="J755" s="211">
        <v>79</v>
      </c>
      <c r="K755" s="211">
        <v>71.900000000000006</v>
      </c>
      <c r="L755" s="211">
        <v>84.92</v>
      </c>
      <c r="M755" s="211">
        <v>74.8</v>
      </c>
      <c r="N755" s="211">
        <v>77.8</v>
      </c>
      <c r="O755" s="211">
        <v>77.5</v>
      </c>
      <c r="P755" s="211">
        <v>74.2</v>
      </c>
      <c r="Q755" s="211">
        <v>80.7</v>
      </c>
      <c r="R755" s="212">
        <v>63.79999999999999</v>
      </c>
      <c r="S755" s="211">
        <v>77.599999999999994</v>
      </c>
      <c r="T755" s="212">
        <v>57.9</v>
      </c>
      <c r="U755" s="211">
        <v>77.3</v>
      </c>
      <c r="V755" s="211">
        <v>73.707821630084823</v>
      </c>
      <c r="W755" s="211">
        <v>85.1</v>
      </c>
      <c r="X755" s="207"/>
      <c r="Y755" s="208"/>
      <c r="Z755" s="208"/>
      <c r="AA755" s="208"/>
      <c r="AB755" s="208"/>
      <c r="AC755" s="208"/>
      <c r="AD755" s="208"/>
      <c r="AE755" s="208"/>
      <c r="AF755" s="208"/>
      <c r="AG755" s="208"/>
      <c r="AH755" s="208"/>
      <c r="AI755" s="208"/>
      <c r="AJ755" s="208"/>
      <c r="AK755" s="208"/>
      <c r="AL755" s="208"/>
      <c r="AM755" s="208"/>
      <c r="AN755" s="208"/>
      <c r="AO755" s="208"/>
      <c r="AP755" s="208"/>
      <c r="AQ755" s="208"/>
      <c r="AR755" s="208"/>
      <c r="AS755" s="208"/>
      <c r="AT755" s="208"/>
      <c r="AU755" s="208"/>
      <c r="AV755" s="208"/>
      <c r="AW755" s="208"/>
      <c r="AX755" s="208"/>
      <c r="AY755" s="208"/>
      <c r="AZ755" s="208"/>
      <c r="BA755" s="208"/>
      <c r="BB755" s="208"/>
      <c r="BC755" s="208"/>
      <c r="BD755" s="208"/>
      <c r="BE755" s="208"/>
      <c r="BF755" s="208"/>
      <c r="BG755" s="208"/>
      <c r="BH755" s="208"/>
      <c r="BI755" s="208"/>
      <c r="BJ755" s="208"/>
      <c r="BK755" s="208"/>
      <c r="BL755" s="208"/>
      <c r="BM755" s="209">
        <v>16</v>
      </c>
    </row>
    <row r="756" spans="1:65">
      <c r="A756" s="30"/>
      <c r="B756" s="19">
        <v>1</v>
      </c>
      <c r="C756" s="9">
        <v>4</v>
      </c>
      <c r="D756" s="211">
        <v>85.7</v>
      </c>
      <c r="E756" s="211">
        <v>77.8</v>
      </c>
      <c r="F756" s="211">
        <v>79.7</v>
      </c>
      <c r="G756" s="211">
        <v>76.027418679751705</v>
      </c>
      <c r="H756" s="211">
        <v>74.94</v>
      </c>
      <c r="I756" s="211">
        <v>78.959999999999994</v>
      </c>
      <c r="J756" s="211">
        <v>75</v>
      </c>
      <c r="K756" s="211">
        <v>73</v>
      </c>
      <c r="L756" s="211">
        <v>83.91</v>
      </c>
      <c r="M756" s="211">
        <v>74.8</v>
      </c>
      <c r="N756" s="211">
        <v>79.8</v>
      </c>
      <c r="O756" s="211">
        <v>78.099999999999994</v>
      </c>
      <c r="P756" s="211">
        <v>77</v>
      </c>
      <c r="Q756" s="211">
        <v>79.900000000000006</v>
      </c>
      <c r="R756" s="212">
        <v>63.3</v>
      </c>
      <c r="S756" s="211">
        <v>79.599999999999994</v>
      </c>
      <c r="T756" s="212">
        <v>59.9</v>
      </c>
      <c r="U756" s="211">
        <v>77.2</v>
      </c>
      <c r="V756" s="211">
        <v>73.328685955098038</v>
      </c>
      <c r="W756" s="210">
        <v>90.2</v>
      </c>
      <c r="X756" s="207"/>
      <c r="Y756" s="208"/>
      <c r="Z756" s="208"/>
      <c r="AA756" s="208"/>
      <c r="AB756" s="208"/>
      <c r="AC756" s="208"/>
      <c r="AD756" s="208"/>
      <c r="AE756" s="208"/>
      <c r="AF756" s="208"/>
      <c r="AG756" s="208"/>
      <c r="AH756" s="208"/>
      <c r="AI756" s="208"/>
      <c r="AJ756" s="208"/>
      <c r="AK756" s="208"/>
      <c r="AL756" s="208"/>
      <c r="AM756" s="208"/>
      <c r="AN756" s="208"/>
      <c r="AO756" s="208"/>
      <c r="AP756" s="208"/>
      <c r="AQ756" s="208"/>
      <c r="AR756" s="208"/>
      <c r="AS756" s="208"/>
      <c r="AT756" s="208"/>
      <c r="AU756" s="208"/>
      <c r="AV756" s="208"/>
      <c r="AW756" s="208"/>
      <c r="AX756" s="208"/>
      <c r="AY756" s="208"/>
      <c r="AZ756" s="208"/>
      <c r="BA756" s="208"/>
      <c r="BB756" s="208"/>
      <c r="BC756" s="208"/>
      <c r="BD756" s="208"/>
      <c r="BE756" s="208"/>
      <c r="BF756" s="208"/>
      <c r="BG756" s="208"/>
      <c r="BH756" s="208"/>
      <c r="BI756" s="208"/>
      <c r="BJ756" s="208"/>
      <c r="BK756" s="208"/>
      <c r="BL756" s="208"/>
      <c r="BM756" s="209">
        <v>78.290671416993575</v>
      </c>
    </row>
    <row r="757" spans="1:65">
      <c r="A757" s="30"/>
      <c r="B757" s="19">
        <v>1</v>
      </c>
      <c r="C757" s="9">
        <v>5</v>
      </c>
      <c r="D757" s="211">
        <v>85.4</v>
      </c>
      <c r="E757" s="211">
        <v>78.3</v>
      </c>
      <c r="F757" s="211">
        <v>79.599999999999994</v>
      </c>
      <c r="G757" s="211">
        <v>75.064627978425278</v>
      </c>
      <c r="H757" s="211">
        <v>73.760000000000005</v>
      </c>
      <c r="I757" s="211">
        <v>78.569999999999993</v>
      </c>
      <c r="J757" s="211">
        <v>73</v>
      </c>
      <c r="K757" s="211">
        <v>73</v>
      </c>
      <c r="L757" s="211">
        <v>84.85</v>
      </c>
      <c r="M757" s="211">
        <v>73.5</v>
      </c>
      <c r="N757" s="211">
        <v>79.099999999999994</v>
      </c>
      <c r="O757" s="211">
        <v>78.099999999999994</v>
      </c>
      <c r="P757" s="211">
        <v>76.400000000000006</v>
      </c>
      <c r="Q757" s="211">
        <v>80.900000000000006</v>
      </c>
      <c r="R757" s="212">
        <v>64</v>
      </c>
      <c r="S757" s="211">
        <v>78.7</v>
      </c>
      <c r="T757" s="212">
        <v>57.8</v>
      </c>
      <c r="U757" s="211">
        <v>76.599999999999994</v>
      </c>
      <c r="V757" s="211">
        <v>74.2616876153985</v>
      </c>
      <c r="W757" s="211">
        <v>87.9</v>
      </c>
      <c r="X757" s="207"/>
      <c r="Y757" s="208"/>
      <c r="Z757" s="208"/>
      <c r="AA757" s="208"/>
      <c r="AB757" s="208"/>
      <c r="AC757" s="208"/>
      <c r="AD757" s="208"/>
      <c r="AE757" s="208"/>
      <c r="AF757" s="208"/>
      <c r="AG757" s="208"/>
      <c r="AH757" s="208"/>
      <c r="AI757" s="208"/>
      <c r="AJ757" s="208"/>
      <c r="AK757" s="208"/>
      <c r="AL757" s="208"/>
      <c r="AM757" s="208"/>
      <c r="AN757" s="208"/>
      <c r="AO757" s="208"/>
      <c r="AP757" s="208"/>
      <c r="AQ757" s="208"/>
      <c r="AR757" s="208"/>
      <c r="AS757" s="208"/>
      <c r="AT757" s="208"/>
      <c r="AU757" s="208"/>
      <c r="AV757" s="208"/>
      <c r="AW757" s="208"/>
      <c r="AX757" s="208"/>
      <c r="AY757" s="208"/>
      <c r="AZ757" s="208"/>
      <c r="BA757" s="208"/>
      <c r="BB757" s="208"/>
      <c r="BC757" s="208"/>
      <c r="BD757" s="208"/>
      <c r="BE757" s="208"/>
      <c r="BF757" s="208"/>
      <c r="BG757" s="208"/>
      <c r="BH757" s="208"/>
      <c r="BI757" s="208"/>
      <c r="BJ757" s="208"/>
      <c r="BK757" s="208"/>
      <c r="BL757" s="208"/>
      <c r="BM757" s="209">
        <v>112</v>
      </c>
    </row>
    <row r="758" spans="1:65">
      <c r="A758" s="30"/>
      <c r="B758" s="19">
        <v>1</v>
      </c>
      <c r="C758" s="9">
        <v>6</v>
      </c>
      <c r="D758" s="211">
        <v>83.2</v>
      </c>
      <c r="E758" s="211">
        <v>78.8</v>
      </c>
      <c r="F758" s="211">
        <v>79.7</v>
      </c>
      <c r="G758" s="211">
        <v>75.818897447723899</v>
      </c>
      <c r="H758" s="210">
        <v>70.680000000000007</v>
      </c>
      <c r="I758" s="211">
        <v>81.040000000000006</v>
      </c>
      <c r="J758" s="211">
        <v>81</v>
      </c>
      <c r="K758" s="211">
        <v>74.400000000000006</v>
      </c>
      <c r="L758" s="211">
        <v>84.51</v>
      </c>
      <c r="M758" s="211">
        <v>74.099999999999994</v>
      </c>
      <c r="N758" s="211">
        <v>79.099999999999994</v>
      </c>
      <c r="O758" s="211">
        <v>77.7</v>
      </c>
      <c r="P758" s="211">
        <v>75.7</v>
      </c>
      <c r="Q758" s="211">
        <v>79.8</v>
      </c>
      <c r="R758" s="212">
        <v>63.2</v>
      </c>
      <c r="S758" s="211">
        <v>78</v>
      </c>
      <c r="T758" s="212">
        <v>60</v>
      </c>
      <c r="U758" s="211">
        <v>77.3</v>
      </c>
      <c r="V758" s="211">
        <v>75.711707995200186</v>
      </c>
      <c r="W758" s="211">
        <v>82.7</v>
      </c>
      <c r="X758" s="207"/>
      <c r="Y758" s="208"/>
      <c r="Z758" s="208"/>
      <c r="AA758" s="208"/>
      <c r="AB758" s="208"/>
      <c r="AC758" s="208"/>
      <c r="AD758" s="208"/>
      <c r="AE758" s="208"/>
      <c r="AF758" s="208"/>
      <c r="AG758" s="208"/>
      <c r="AH758" s="208"/>
      <c r="AI758" s="208"/>
      <c r="AJ758" s="208"/>
      <c r="AK758" s="208"/>
      <c r="AL758" s="208"/>
      <c r="AM758" s="208"/>
      <c r="AN758" s="208"/>
      <c r="AO758" s="208"/>
      <c r="AP758" s="208"/>
      <c r="AQ758" s="208"/>
      <c r="AR758" s="208"/>
      <c r="AS758" s="208"/>
      <c r="AT758" s="208"/>
      <c r="AU758" s="208"/>
      <c r="AV758" s="208"/>
      <c r="AW758" s="208"/>
      <c r="AX758" s="208"/>
      <c r="AY758" s="208"/>
      <c r="AZ758" s="208"/>
      <c r="BA758" s="208"/>
      <c r="BB758" s="208"/>
      <c r="BC758" s="208"/>
      <c r="BD758" s="208"/>
      <c r="BE758" s="208"/>
      <c r="BF758" s="208"/>
      <c r="BG758" s="208"/>
      <c r="BH758" s="208"/>
      <c r="BI758" s="208"/>
      <c r="BJ758" s="208"/>
      <c r="BK758" s="208"/>
      <c r="BL758" s="208"/>
      <c r="BM758" s="213"/>
    </row>
    <row r="759" spans="1:65">
      <c r="A759" s="30"/>
      <c r="B759" s="20" t="s">
        <v>274</v>
      </c>
      <c r="C759" s="12"/>
      <c r="D759" s="214">
        <v>82.61666666666666</v>
      </c>
      <c r="E759" s="214">
        <v>77.716666666666669</v>
      </c>
      <c r="F759" s="214">
        <v>79.916666666666657</v>
      </c>
      <c r="G759" s="214">
        <v>76.09248747391851</v>
      </c>
      <c r="H759" s="214">
        <v>74.296666666666667</v>
      </c>
      <c r="I759" s="214">
        <v>78.706666666666663</v>
      </c>
      <c r="J759" s="214">
        <v>77.333333333333329</v>
      </c>
      <c r="K759" s="214">
        <v>73.366666666666674</v>
      </c>
      <c r="L759" s="214">
        <v>84.533333333333346</v>
      </c>
      <c r="M759" s="214">
        <v>74.183333333333337</v>
      </c>
      <c r="N759" s="214">
        <v>78.583333333333329</v>
      </c>
      <c r="O759" s="214">
        <v>78.3</v>
      </c>
      <c r="P759" s="214">
        <v>75.983333333333334</v>
      </c>
      <c r="Q759" s="214">
        <v>80.11666666666666</v>
      </c>
      <c r="R759" s="214">
        <v>63.033333333333331</v>
      </c>
      <c r="S759" s="214">
        <v>78.933333333333323</v>
      </c>
      <c r="T759" s="214">
        <v>58.533333333333331</v>
      </c>
      <c r="U759" s="214">
        <v>77.11666666666666</v>
      </c>
      <c r="V759" s="214">
        <v>74.932931365299211</v>
      </c>
      <c r="W759" s="214">
        <v>86.516666666666666</v>
      </c>
      <c r="X759" s="207"/>
      <c r="Y759" s="208"/>
      <c r="Z759" s="208"/>
      <c r="AA759" s="208"/>
      <c r="AB759" s="208"/>
      <c r="AC759" s="208"/>
      <c r="AD759" s="208"/>
      <c r="AE759" s="208"/>
      <c r="AF759" s="208"/>
      <c r="AG759" s="208"/>
      <c r="AH759" s="208"/>
      <c r="AI759" s="208"/>
      <c r="AJ759" s="208"/>
      <c r="AK759" s="208"/>
      <c r="AL759" s="208"/>
      <c r="AM759" s="208"/>
      <c r="AN759" s="208"/>
      <c r="AO759" s="208"/>
      <c r="AP759" s="208"/>
      <c r="AQ759" s="208"/>
      <c r="AR759" s="208"/>
      <c r="AS759" s="208"/>
      <c r="AT759" s="208"/>
      <c r="AU759" s="208"/>
      <c r="AV759" s="208"/>
      <c r="AW759" s="208"/>
      <c r="AX759" s="208"/>
      <c r="AY759" s="208"/>
      <c r="AZ759" s="208"/>
      <c r="BA759" s="208"/>
      <c r="BB759" s="208"/>
      <c r="BC759" s="208"/>
      <c r="BD759" s="208"/>
      <c r="BE759" s="208"/>
      <c r="BF759" s="208"/>
      <c r="BG759" s="208"/>
      <c r="BH759" s="208"/>
      <c r="BI759" s="208"/>
      <c r="BJ759" s="208"/>
      <c r="BK759" s="208"/>
      <c r="BL759" s="208"/>
      <c r="BM759" s="213"/>
    </row>
    <row r="760" spans="1:65">
      <c r="A760" s="30"/>
      <c r="B760" s="3" t="s">
        <v>275</v>
      </c>
      <c r="C760" s="29"/>
      <c r="D760" s="211">
        <v>82.050000000000011</v>
      </c>
      <c r="E760" s="211">
        <v>77.650000000000006</v>
      </c>
      <c r="F760" s="211">
        <v>79.75</v>
      </c>
      <c r="G760" s="211">
        <v>75.923158063737802</v>
      </c>
      <c r="H760" s="211">
        <v>75.05</v>
      </c>
      <c r="I760" s="211">
        <v>78.569999999999993</v>
      </c>
      <c r="J760" s="211">
        <v>77.5</v>
      </c>
      <c r="K760" s="211">
        <v>73</v>
      </c>
      <c r="L760" s="211">
        <v>84.68</v>
      </c>
      <c r="M760" s="211">
        <v>74.349999999999994</v>
      </c>
      <c r="N760" s="211">
        <v>78.900000000000006</v>
      </c>
      <c r="O760" s="211">
        <v>77.900000000000006</v>
      </c>
      <c r="P760" s="211">
        <v>76.050000000000011</v>
      </c>
      <c r="Q760" s="211">
        <v>80.300000000000011</v>
      </c>
      <c r="R760" s="211">
        <v>63.349999999999994</v>
      </c>
      <c r="S760" s="211">
        <v>78.900000000000006</v>
      </c>
      <c r="T760" s="211">
        <v>58.15</v>
      </c>
      <c r="U760" s="211">
        <v>77.2</v>
      </c>
      <c r="V760" s="211">
        <v>74.986697805299343</v>
      </c>
      <c r="W760" s="211">
        <v>86.550000000000011</v>
      </c>
      <c r="X760" s="207"/>
      <c r="Y760" s="208"/>
      <c r="Z760" s="208"/>
      <c r="AA760" s="208"/>
      <c r="AB760" s="208"/>
      <c r="AC760" s="208"/>
      <c r="AD760" s="208"/>
      <c r="AE760" s="208"/>
      <c r="AF760" s="208"/>
      <c r="AG760" s="208"/>
      <c r="AH760" s="208"/>
      <c r="AI760" s="208"/>
      <c r="AJ760" s="208"/>
      <c r="AK760" s="208"/>
      <c r="AL760" s="208"/>
      <c r="AM760" s="208"/>
      <c r="AN760" s="208"/>
      <c r="AO760" s="208"/>
      <c r="AP760" s="208"/>
      <c r="AQ760" s="208"/>
      <c r="AR760" s="208"/>
      <c r="AS760" s="208"/>
      <c r="AT760" s="208"/>
      <c r="AU760" s="208"/>
      <c r="AV760" s="208"/>
      <c r="AW760" s="208"/>
      <c r="AX760" s="208"/>
      <c r="AY760" s="208"/>
      <c r="AZ760" s="208"/>
      <c r="BA760" s="208"/>
      <c r="BB760" s="208"/>
      <c r="BC760" s="208"/>
      <c r="BD760" s="208"/>
      <c r="BE760" s="208"/>
      <c r="BF760" s="208"/>
      <c r="BG760" s="208"/>
      <c r="BH760" s="208"/>
      <c r="BI760" s="208"/>
      <c r="BJ760" s="208"/>
      <c r="BK760" s="208"/>
      <c r="BL760" s="208"/>
      <c r="BM760" s="213"/>
    </row>
    <row r="761" spans="1:65">
      <c r="A761" s="30"/>
      <c r="B761" s="3" t="s">
        <v>276</v>
      </c>
      <c r="C761" s="29"/>
      <c r="D761" s="219">
        <v>2.5246121814383042</v>
      </c>
      <c r="E761" s="219">
        <v>0.74139508136125565</v>
      </c>
      <c r="F761" s="219">
        <v>0.34302575219167974</v>
      </c>
      <c r="G761" s="219">
        <v>0.75153595094999137</v>
      </c>
      <c r="H761" s="219">
        <v>1.9002175314070384</v>
      </c>
      <c r="I761" s="219">
        <v>1.282383198060032</v>
      </c>
      <c r="J761" s="219">
        <v>3.1411250638372659</v>
      </c>
      <c r="K761" s="219">
        <v>1.2077527340754262</v>
      </c>
      <c r="L761" s="219">
        <v>0.44012119542992639</v>
      </c>
      <c r="M761" s="219">
        <v>0.66156380392722935</v>
      </c>
      <c r="N761" s="219">
        <v>1.0147249216741767</v>
      </c>
      <c r="O761" s="219">
        <v>1.2000000000000008</v>
      </c>
      <c r="P761" s="219">
        <v>1.3105978279650341</v>
      </c>
      <c r="Q761" s="219">
        <v>0.83046171896521992</v>
      </c>
      <c r="R761" s="219">
        <v>1.278540834962522</v>
      </c>
      <c r="S761" s="219">
        <v>1.091176734844848</v>
      </c>
      <c r="T761" s="219">
        <v>1.1621818561080128</v>
      </c>
      <c r="U761" s="219">
        <v>0.26394443859772393</v>
      </c>
      <c r="V761" s="219">
        <v>1.330995133839078</v>
      </c>
      <c r="W761" s="219">
        <v>2.6828467467722921</v>
      </c>
      <c r="X761" s="216"/>
      <c r="Y761" s="217"/>
      <c r="Z761" s="217"/>
      <c r="AA761" s="217"/>
      <c r="AB761" s="217"/>
      <c r="AC761" s="217"/>
      <c r="AD761" s="217"/>
      <c r="AE761" s="217"/>
      <c r="AF761" s="217"/>
      <c r="AG761" s="217"/>
      <c r="AH761" s="217"/>
      <c r="AI761" s="217"/>
      <c r="AJ761" s="217"/>
      <c r="AK761" s="217"/>
      <c r="AL761" s="217"/>
      <c r="AM761" s="217"/>
      <c r="AN761" s="217"/>
      <c r="AO761" s="217"/>
      <c r="AP761" s="217"/>
      <c r="AQ761" s="217"/>
      <c r="AR761" s="217"/>
      <c r="AS761" s="217"/>
      <c r="AT761" s="217"/>
      <c r="AU761" s="217"/>
      <c r="AV761" s="217"/>
      <c r="AW761" s="217"/>
      <c r="AX761" s="217"/>
      <c r="AY761" s="217"/>
      <c r="AZ761" s="217"/>
      <c r="BA761" s="217"/>
      <c r="BB761" s="217"/>
      <c r="BC761" s="217"/>
      <c r="BD761" s="217"/>
      <c r="BE761" s="217"/>
      <c r="BF761" s="217"/>
      <c r="BG761" s="217"/>
      <c r="BH761" s="217"/>
      <c r="BI761" s="217"/>
      <c r="BJ761" s="217"/>
      <c r="BK761" s="217"/>
      <c r="BL761" s="217"/>
      <c r="BM761" s="220"/>
    </row>
    <row r="762" spans="1:65">
      <c r="A762" s="30"/>
      <c r="B762" s="3" t="s">
        <v>86</v>
      </c>
      <c r="C762" s="29"/>
      <c r="D762" s="13">
        <v>3.0558146234879617E-2</v>
      </c>
      <c r="E762" s="13">
        <v>9.5397179673333346E-3</v>
      </c>
      <c r="F762" s="13">
        <v>4.2922930409803519E-3</v>
      </c>
      <c r="G762" s="13">
        <v>9.8766116853202905E-3</v>
      </c>
      <c r="H762" s="13">
        <v>2.5576080551936449E-2</v>
      </c>
      <c r="I762" s="13">
        <v>1.6293196655006337E-2</v>
      </c>
      <c r="J762" s="13">
        <v>4.0617996515137061E-2</v>
      </c>
      <c r="K762" s="13">
        <v>1.646187279521253E-2</v>
      </c>
      <c r="L762" s="13">
        <v>5.206481018492819E-3</v>
      </c>
      <c r="M762" s="13">
        <v>8.9179573659028885E-3</v>
      </c>
      <c r="N762" s="13">
        <v>1.2912724347921655E-2</v>
      </c>
      <c r="O762" s="13">
        <v>1.5325670498084303E-2</v>
      </c>
      <c r="P762" s="13">
        <v>1.7248490826475553E-2</v>
      </c>
      <c r="Q762" s="13">
        <v>1.0365654906992552E-2</v>
      </c>
      <c r="R762" s="13">
        <v>2.0283566921668779E-2</v>
      </c>
      <c r="S762" s="13">
        <v>1.3824029579960069E-2</v>
      </c>
      <c r="T762" s="13">
        <v>1.985504309979521E-2</v>
      </c>
      <c r="U762" s="13">
        <v>3.4226639973770124E-3</v>
      </c>
      <c r="V762" s="13">
        <v>1.7762485860194844E-2</v>
      </c>
      <c r="W762" s="13">
        <v>3.1009594453156913E-2</v>
      </c>
      <c r="X762" s="146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3" t="s">
        <v>277</v>
      </c>
      <c r="C763" s="29"/>
      <c r="D763" s="13">
        <v>5.5255564569524074E-2</v>
      </c>
      <c r="E763" s="13">
        <v>-7.3317132161203613E-3</v>
      </c>
      <c r="F763" s="13">
        <v>2.0768697218250587E-2</v>
      </c>
      <c r="G763" s="13">
        <v>-2.807721409575159E-2</v>
      </c>
      <c r="H763" s="13">
        <v>-5.101507852773346E-2</v>
      </c>
      <c r="I763" s="13">
        <v>5.3134714793465765E-3</v>
      </c>
      <c r="J763" s="13">
        <v>-1.2227996852412382E-2</v>
      </c>
      <c r="K763" s="13">
        <v>-6.2893888393172115E-2</v>
      </c>
      <c r="L763" s="13">
        <v>7.9736982750983953E-2</v>
      </c>
      <c r="M763" s="13">
        <v>-5.2462675428898042E-2</v>
      </c>
      <c r="N763" s="13">
        <v>3.7381454398439651E-3</v>
      </c>
      <c r="O763" s="13">
        <v>1.1915318693245247E-4</v>
      </c>
      <c r="P763" s="13">
        <v>-2.9471430528049014E-2</v>
      </c>
      <c r="Q763" s="13">
        <v>2.3323279985011602E-2</v>
      </c>
      <c r="R763" s="13">
        <v>-0.19488066467582399</v>
      </c>
      <c r="S763" s="13">
        <v>8.2086652816755201E-3</v>
      </c>
      <c r="T763" s="13">
        <v>-0.25235877692794662</v>
      </c>
      <c r="U763" s="13">
        <v>-1.4995461516403408E-2</v>
      </c>
      <c r="V763" s="13">
        <v>-4.2888124356608159E-2</v>
      </c>
      <c r="W763" s="13">
        <v>0.10506992852136365</v>
      </c>
      <c r="X763" s="146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46" t="s">
        <v>278</v>
      </c>
      <c r="C764" s="47"/>
      <c r="D764" s="45">
        <v>1.38</v>
      </c>
      <c r="E764" s="45">
        <v>0.05</v>
      </c>
      <c r="F764" s="45">
        <v>0.65</v>
      </c>
      <c r="G764" s="45">
        <v>0.39</v>
      </c>
      <c r="H764" s="45">
        <v>0.87</v>
      </c>
      <c r="I764" s="45">
        <v>0.32</v>
      </c>
      <c r="J764" s="45">
        <v>0.05</v>
      </c>
      <c r="K764" s="45">
        <v>1.1299999999999999</v>
      </c>
      <c r="L764" s="45">
        <v>1.9</v>
      </c>
      <c r="M764" s="45">
        <v>0.9</v>
      </c>
      <c r="N764" s="45">
        <v>0.28999999999999998</v>
      </c>
      <c r="O764" s="45">
        <v>0.21</v>
      </c>
      <c r="P764" s="45">
        <v>0.42</v>
      </c>
      <c r="Q764" s="45">
        <v>0.7</v>
      </c>
      <c r="R764" s="45">
        <v>3.92</v>
      </c>
      <c r="S764" s="45">
        <v>0.38</v>
      </c>
      <c r="T764" s="45">
        <v>5.14</v>
      </c>
      <c r="U764" s="45">
        <v>0.11</v>
      </c>
      <c r="V764" s="45">
        <v>0.7</v>
      </c>
      <c r="W764" s="45">
        <v>2.4300000000000002</v>
      </c>
      <c r="X764" s="146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B765" s="31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BM765" s="55"/>
    </row>
    <row r="766" spans="1:65" ht="15">
      <c r="B766" s="8" t="s">
        <v>617</v>
      </c>
      <c r="BM766" s="28" t="s">
        <v>66</v>
      </c>
    </row>
    <row r="767" spans="1:65" ht="15">
      <c r="A767" s="25" t="s">
        <v>59</v>
      </c>
      <c r="B767" s="18" t="s">
        <v>110</v>
      </c>
      <c r="C767" s="15" t="s">
        <v>111</v>
      </c>
      <c r="D767" s="16" t="s">
        <v>237</v>
      </c>
      <c r="E767" s="17" t="s">
        <v>237</v>
      </c>
      <c r="F767" s="17" t="s">
        <v>237</v>
      </c>
      <c r="G767" s="17" t="s">
        <v>237</v>
      </c>
      <c r="H767" s="17" t="s">
        <v>237</v>
      </c>
      <c r="I767" s="17" t="s">
        <v>237</v>
      </c>
      <c r="J767" s="17" t="s">
        <v>237</v>
      </c>
      <c r="K767" s="17" t="s">
        <v>237</v>
      </c>
      <c r="L767" s="17" t="s">
        <v>237</v>
      </c>
      <c r="M767" s="17" t="s">
        <v>237</v>
      </c>
      <c r="N767" s="17" t="s">
        <v>237</v>
      </c>
      <c r="O767" s="17" t="s">
        <v>237</v>
      </c>
      <c r="P767" s="17" t="s">
        <v>237</v>
      </c>
      <c r="Q767" s="17" t="s">
        <v>237</v>
      </c>
      <c r="R767" s="17" t="s">
        <v>237</v>
      </c>
      <c r="S767" s="17" t="s">
        <v>237</v>
      </c>
      <c r="T767" s="17" t="s">
        <v>237</v>
      </c>
      <c r="U767" s="17" t="s">
        <v>237</v>
      </c>
      <c r="V767" s="146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1</v>
      </c>
    </row>
    <row r="768" spans="1:65">
      <c r="A768" s="30"/>
      <c r="B768" s="19" t="s">
        <v>238</v>
      </c>
      <c r="C768" s="9" t="s">
        <v>238</v>
      </c>
      <c r="D768" s="144" t="s">
        <v>240</v>
      </c>
      <c r="E768" s="145" t="s">
        <v>241</v>
      </c>
      <c r="F768" s="145" t="s">
        <v>242</v>
      </c>
      <c r="G768" s="145" t="s">
        <v>243</v>
      </c>
      <c r="H768" s="145" t="s">
        <v>244</v>
      </c>
      <c r="I768" s="145" t="s">
        <v>246</v>
      </c>
      <c r="J768" s="145" t="s">
        <v>247</v>
      </c>
      <c r="K768" s="145" t="s">
        <v>248</v>
      </c>
      <c r="L768" s="145" t="s">
        <v>249</v>
      </c>
      <c r="M768" s="145" t="s">
        <v>250</v>
      </c>
      <c r="N768" s="145" t="s">
        <v>251</v>
      </c>
      <c r="O768" s="145" t="s">
        <v>253</v>
      </c>
      <c r="P768" s="145" t="s">
        <v>254</v>
      </c>
      <c r="Q768" s="145" t="s">
        <v>255</v>
      </c>
      <c r="R768" s="145" t="s">
        <v>258</v>
      </c>
      <c r="S768" s="145" t="s">
        <v>260</v>
      </c>
      <c r="T768" s="145" t="s">
        <v>261</v>
      </c>
      <c r="U768" s="145" t="s">
        <v>267</v>
      </c>
      <c r="V768" s="146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 t="s">
        <v>3</v>
      </c>
    </row>
    <row r="769" spans="1:65">
      <c r="A769" s="30"/>
      <c r="B769" s="19"/>
      <c r="C769" s="9"/>
      <c r="D769" s="10" t="s">
        <v>306</v>
      </c>
      <c r="E769" s="11" t="s">
        <v>304</v>
      </c>
      <c r="F769" s="11" t="s">
        <v>306</v>
      </c>
      <c r="G769" s="11" t="s">
        <v>306</v>
      </c>
      <c r="H769" s="11" t="s">
        <v>304</v>
      </c>
      <c r="I769" s="11" t="s">
        <v>304</v>
      </c>
      <c r="J769" s="11" t="s">
        <v>304</v>
      </c>
      <c r="K769" s="11" t="s">
        <v>304</v>
      </c>
      <c r="L769" s="11" t="s">
        <v>304</v>
      </c>
      <c r="M769" s="11" t="s">
        <v>304</v>
      </c>
      <c r="N769" s="11" t="s">
        <v>304</v>
      </c>
      <c r="O769" s="11" t="s">
        <v>304</v>
      </c>
      <c r="P769" s="11" t="s">
        <v>306</v>
      </c>
      <c r="Q769" s="11" t="s">
        <v>306</v>
      </c>
      <c r="R769" s="11" t="s">
        <v>304</v>
      </c>
      <c r="S769" s="11" t="s">
        <v>306</v>
      </c>
      <c r="T769" s="11" t="s">
        <v>304</v>
      </c>
      <c r="U769" s="11" t="s">
        <v>306</v>
      </c>
      <c r="V769" s="146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3</v>
      </c>
    </row>
    <row r="770" spans="1:65">
      <c r="A770" s="30"/>
      <c r="B770" s="19"/>
      <c r="C770" s="9"/>
      <c r="D770" s="26" t="s">
        <v>338</v>
      </c>
      <c r="E770" s="26" t="s">
        <v>339</v>
      </c>
      <c r="F770" s="26" t="s">
        <v>340</v>
      </c>
      <c r="G770" s="26" t="s">
        <v>340</v>
      </c>
      <c r="H770" s="26" t="s">
        <v>117</v>
      </c>
      <c r="I770" s="26" t="s">
        <v>339</v>
      </c>
      <c r="J770" s="26" t="s">
        <v>339</v>
      </c>
      <c r="K770" s="26" t="s">
        <v>340</v>
      </c>
      <c r="L770" s="26" t="s">
        <v>339</v>
      </c>
      <c r="M770" s="26" t="s">
        <v>339</v>
      </c>
      <c r="N770" s="26" t="s">
        <v>307</v>
      </c>
      <c r="O770" s="26" t="s">
        <v>341</v>
      </c>
      <c r="P770" s="26" t="s">
        <v>338</v>
      </c>
      <c r="Q770" s="26" t="s">
        <v>339</v>
      </c>
      <c r="R770" s="26" t="s">
        <v>339</v>
      </c>
      <c r="S770" s="26" t="s">
        <v>338</v>
      </c>
      <c r="T770" s="26" t="s">
        <v>341</v>
      </c>
      <c r="U770" s="26" t="s">
        <v>339</v>
      </c>
      <c r="V770" s="146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3</v>
      </c>
    </row>
    <row r="771" spans="1:65">
      <c r="A771" s="30"/>
      <c r="B771" s="18">
        <v>1</v>
      </c>
      <c r="C771" s="14">
        <v>1</v>
      </c>
      <c r="D771" s="203" t="s">
        <v>104</v>
      </c>
      <c r="E771" s="200">
        <v>1E-3</v>
      </c>
      <c r="F771" s="200" t="s">
        <v>221</v>
      </c>
      <c r="G771" s="203" t="s">
        <v>326</v>
      </c>
      <c r="H771" s="200" t="s">
        <v>221</v>
      </c>
      <c r="I771" s="200" t="s">
        <v>221</v>
      </c>
      <c r="J771" s="200">
        <v>1E-3</v>
      </c>
      <c r="K771" s="200" t="s">
        <v>221</v>
      </c>
      <c r="L771" s="200">
        <v>1E-3</v>
      </c>
      <c r="M771" s="200">
        <v>1E-3</v>
      </c>
      <c r="N771" s="200" t="s">
        <v>221</v>
      </c>
      <c r="O771" s="200" t="s">
        <v>220</v>
      </c>
      <c r="P771" s="200" t="s">
        <v>220</v>
      </c>
      <c r="Q771" s="200" t="s">
        <v>221</v>
      </c>
      <c r="R771" s="200" t="s">
        <v>221</v>
      </c>
      <c r="S771" s="203" t="s">
        <v>330</v>
      </c>
      <c r="T771" s="203" t="s">
        <v>105</v>
      </c>
      <c r="U771" s="200" t="s">
        <v>221</v>
      </c>
      <c r="V771" s="198"/>
      <c r="W771" s="199"/>
      <c r="X771" s="199"/>
      <c r="Y771" s="199"/>
      <c r="Z771" s="199"/>
      <c r="AA771" s="199"/>
      <c r="AB771" s="199"/>
      <c r="AC771" s="199"/>
      <c r="AD771" s="199"/>
      <c r="AE771" s="199"/>
      <c r="AF771" s="199"/>
      <c r="AG771" s="199"/>
      <c r="AH771" s="199"/>
      <c r="AI771" s="199"/>
      <c r="AJ771" s="199"/>
      <c r="AK771" s="199"/>
      <c r="AL771" s="199"/>
      <c r="AM771" s="199"/>
      <c r="AN771" s="199"/>
      <c r="AO771" s="199"/>
      <c r="AP771" s="199"/>
      <c r="AQ771" s="199"/>
      <c r="AR771" s="199"/>
      <c r="AS771" s="199"/>
      <c r="AT771" s="199"/>
      <c r="AU771" s="199"/>
      <c r="AV771" s="199"/>
      <c r="AW771" s="199"/>
      <c r="AX771" s="199"/>
      <c r="AY771" s="199"/>
      <c r="AZ771" s="199"/>
      <c r="BA771" s="199"/>
      <c r="BB771" s="199"/>
      <c r="BC771" s="199"/>
      <c r="BD771" s="199"/>
      <c r="BE771" s="199"/>
      <c r="BF771" s="199"/>
      <c r="BG771" s="199"/>
      <c r="BH771" s="199"/>
      <c r="BI771" s="199"/>
      <c r="BJ771" s="199"/>
      <c r="BK771" s="199"/>
      <c r="BL771" s="199"/>
      <c r="BM771" s="201">
        <v>1</v>
      </c>
    </row>
    <row r="772" spans="1:65">
      <c r="A772" s="30"/>
      <c r="B772" s="19">
        <v>1</v>
      </c>
      <c r="C772" s="9">
        <v>2</v>
      </c>
      <c r="D772" s="204" t="s">
        <v>104</v>
      </c>
      <c r="E772" s="24">
        <v>1E-3</v>
      </c>
      <c r="F772" s="24" t="s">
        <v>221</v>
      </c>
      <c r="G772" s="204" t="s">
        <v>326</v>
      </c>
      <c r="H772" s="24" t="s">
        <v>221</v>
      </c>
      <c r="I772" s="24" t="s">
        <v>221</v>
      </c>
      <c r="J772" s="24">
        <v>1E-3</v>
      </c>
      <c r="K772" s="24" t="s">
        <v>221</v>
      </c>
      <c r="L772" s="24">
        <v>1E-3</v>
      </c>
      <c r="M772" s="24">
        <v>1E-3</v>
      </c>
      <c r="N772" s="24" t="s">
        <v>221</v>
      </c>
      <c r="O772" s="24" t="s">
        <v>220</v>
      </c>
      <c r="P772" s="24" t="s">
        <v>220</v>
      </c>
      <c r="Q772" s="24" t="s">
        <v>221</v>
      </c>
      <c r="R772" s="24">
        <v>1E-3</v>
      </c>
      <c r="S772" s="204" t="s">
        <v>330</v>
      </c>
      <c r="T772" s="204" t="s">
        <v>105</v>
      </c>
      <c r="U772" s="24" t="s">
        <v>221</v>
      </c>
      <c r="V772" s="198"/>
      <c r="W772" s="199"/>
      <c r="X772" s="199"/>
      <c r="Y772" s="199"/>
      <c r="Z772" s="199"/>
      <c r="AA772" s="199"/>
      <c r="AB772" s="199"/>
      <c r="AC772" s="199"/>
      <c r="AD772" s="199"/>
      <c r="AE772" s="199"/>
      <c r="AF772" s="199"/>
      <c r="AG772" s="199"/>
      <c r="AH772" s="199"/>
      <c r="AI772" s="199"/>
      <c r="AJ772" s="199"/>
      <c r="AK772" s="199"/>
      <c r="AL772" s="199"/>
      <c r="AM772" s="199"/>
      <c r="AN772" s="199"/>
      <c r="AO772" s="199"/>
      <c r="AP772" s="199"/>
      <c r="AQ772" s="199"/>
      <c r="AR772" s="199"/>
      <c r="AS772" s="199"/>
      <c r="AT772" s="199"/>
      <c r="AU772" s="199"/>
      <c r="AV772" s="199"/>
      <c r="AW772" s="199"/>
      <c r="AX772" s="199"/>
      <c r="AY772" s="199"/>
      <c r="AZ772" s="199"/>
      <c r="BA772" s="199"/>
      <c r="BB772" s="199"/>
      <c r="BC772" s="199"/>
      <c r="BD772" s="199"/>
      <c r="BE772" s="199"/>
      <c r="BF772" s="199"/>
      <c r="BG772" s="199"/>
      <c r="BH772" s="199"/>
      <c r="BI772" s="199"/>
      <c r="BJ772" s="199"/>
      <c r="BK772" s="199"/>
      <c r="BL772" s="199"/>
      <c r="BM772" s="201">
        <v>33</v>
      </c>
    </row>
    <row r="773" spans="1:65">
      <c r="A773" s="30"/>
      <c r="B773" s="19">
        <v>1</v>
      </c>
      <c r="C773" s="9">
        <v>3</v>
      </c>
      <c r="D773" s="204" t="s">
        <v>104</v>
      </c>
      <c r="E773" s="24">
        <v>1E-3</v>
      </c>
      <c r="F773" s="24" t="s">
        <v>221</v>
      </c>
      <c r="G773" s="204" t="s">
        <v>326</v>
      </c>
      <c r="H773" s="24" t="s">
        <v>221</v>
      </c>
      <c r="I773" s="222">
        <v>2E-3</v>
      </c>
      <c r="J773" s="24" t="s">
        <v>221</v>
      </c>
      <c r="K773" s="24" t="s">
        <v>221</v>
      </c>
      <c r="L773" s="24" t="s">
        <v>221</v>
      </c>
      <c r="M773" s="24">
        <v>1E-3</v>
      </c>
      <c r="N773" s="24" t="s">
        <v>221</v>
      </c>
      <c r="O773" s="24" t="s">
        <v>220</v>
      </c>
      <c r="P773" s="24" t="s">
        <v>220</v>
      </c>
      <c r="Q773" s="24">
        <v>1E-3</v>
      </c>
      <c r="R773" s="24">
        <v>1E-3</v>
      </c>
      <c r="S773" s="204" t="s">
        <v>330</v>
      </c>
      <c r="T773" s="204" t="s">
        <v>105</v>
      </c>
      <c r="U773" s="24" t="s">
        <v>221</v>
      </c>
      <c r="V773" s="198"/>
      <c r="W773" s="199"/>
      <c r="X773" s="199"/>
      <c r="Y773" s="199"/>
      <c r="Z773" s="199"/>
      <c r="AA773" s="199"/>
      <c r="AB773" s="199"/>
      <c r="AC773" s="199"/>
      <c r="AD773" s="199"/>
      <c r="AE773" s="199"/>
      <c r="AF773" s="199"/>
      <c r="AG773" s="199"/>
      <c r="AH773" s="199"/>
      <c r="AI773" s="199"/>
      <c r="AJ773" s="199"/>
      <c r="AK773" s="199"/>
      <c r="AL773" s="199"/>
      <c r="AM773" s="199"/>
      <c r="AN773" s="199"/>
      <c r="AO773" s="199"/>
      <c r="AP773" s="199"/>
      <c r="AQ773" s="199"/>
      <c r="AR773" s="199"/>
      <c r="AS773" s="199"/>
      <c r="AT773" s="199"/>
      <c r="AU773" s="199"/>
      <c r="AV773" s="199"/>
      <c r="AW773" s="199"/>
      <c r="AX773" s="199"/>
      <c r="AY773" s="199"/>
      <c r="AZ773" s="199"/>
      <c r="BA773" s="199"/>
      <c r="BB773" s="199"/>
      <c r="BC773" s="199"/>
      <c r="BD773" s="199"/>
      <c r="BE773" s="199"/>
      <c r="BF773" s="199"/>
      <c r="BG773" s="199"/>
      <c r="BH773" s="199"/>
      <c r="BI773" s="199"/>
      <c r="BJ773" s="199"/>
      <c r="BK773" s="199"/>
      <c r="BL773" s="199"/>
      <c r="BM773" s="201">
        <v>16</v>
      </c>
    </row>
    <row r="774" spans="1:65">
      <c r="A774" s="30"/>
      <c r="B774" s="19">
        <v>1</v>
      </c>
      <c r="C774" s="9">
        <v>4</v>
      </c>
      <c r="D774" s="204" t="s">
        <v>104</v>
      </c>
      <c r="E774" s="24">
        <v>1E-3</v>
      </c>
      <c r="F774" s="24" t="s">
        <v>221</v>
      </c>
      <c r="G774" s="204" t="s">
        <v>326</v>
      </c>
      <c r="H774" s="24" t="s">
        <v>221</v>
      </c>
      <c r="I774" s="24" t="s">
        <v>221</v>
      </c>
      <c r="J774" s="24">
        <v>1E-3</v>
      </c>
      <c r="K774" s="24" t="s">
        <v>221</v>
      </c>
      <c r="L774" s="24" t="s">
        <v>221</v>
      </c>
      <c r="M774" s="24">
        <v>1E-3</v>
      </c>
      <c r="N774" s="24" t="s">
        <v>221</v>
      </c>
      <c r="O774" s="24" t="s">
        <v>220</v>
      </c>
      <c r="P774" s="24" t="s">
        <v>220</v>
      </c>
      <c r="Q774" s="24" t="s">
        <v>221</v>
      </c>
      <c r="R774" s="24">
        <v>1E-3</v>
      </c>
      <c r="S774" s="204" t="s">
        <v>330</v>
      </c>
      <c r="T774" s="204" t="s">
        <v>105</v>
      </c>
      <c r="U774" s="24" t="s">
        <v>221</v>
      </c>
      <c r="V774" s="198"/>
      <c r="W774" s="199"/>
      <c r="X774" s="199"/>
      <c r="Y774" s="199"/>
      <c r="Z774" s="199"/>
      <c r="AA774" s="199"/>
      <c r="AB774" s="199"/>
      <c r="AC774" s="199"/>
      <c r="AD774" s="199"/>
      <c r="AE774" s="199"/>
      <c r="AF774" s="199"/>
      <c r="AG774" s="199"/>
      <c r="AH774" s="199"/>
      <c r="AI774" s="199"/>
      <c r="AJ774" s="199"/>
      <c r="AK774" s="199"/>
      <c r="AL774" s="199"/>
      <c r="AM774" s="199"/>
      <c r="AN774" s="199"/>
      <c r="AO774" s="199"/>
      <c r="AP774" s="199"/>
      <c r="AQ774" s="199"/>
      <c r="AR774" s="199"/>
      <c r="AS774" s="199"/>
      <c r="AT774" s="199"/>
      <c r="AU774" s="199"/>
      <c r="AV774" s="199"/>
      <c r="AW774" s="199"/>
      <c r="AX774" s="199"/>
      <c r="AY774" s="199"/>
      <c r="AZ774" s="199"/>
      <c r="BA774" s="199"/>
      <c r="BB774" s="199"/>
      <c r="BC774" s="199"/>
      <c r="BD774" s="199"/>
      <c r="BE774" s="199"/>
      <c r="BF774" s="199"/>
      <c r="BG774" s="199"/>
      <c r="BH774" s="199"/>
      <c r="BI774" s="199"/>
      <c r="BJ774" s="199"/>
      <c r="BK774" s="199"/>
      <c r="BL774" s="199"/>
      <c r="BM774" s="201" t="s">
        <v>221</v>
      </c>
    </row>
    <row r="775" spans="1:65">
      <c r="A775" s="30"/>
      <c r="B775" s="19">
        <v>1</v>
      </c>
      <c r="C775" s="9">
        <v>5</v>
      </c>
      <c r="D775" s="204" t="s">
        <v>104</v>
      </c>
      <c r="E775" s="24">
        <v>1E-3</v>
      </c>
      <c r="F775" s="24" t="s">
        <v>221</v>
      </c>
      <c r="G775" s="204" t="s">
        <v>326</v>
      </c>
      <c r="H775" s="24" t="s">
        <v>221</v>
      </c>
      <c r="I775" s="24" t="s">
        <v>221</v>
      </c>
      <c r="J775" s="24">
        <v>1E-3</v>
      </c>
      <c r="K775" s="24" t="s">
        <v>221</v>
      </c>
      <c r="L775" s="24">
        <v>1E-3</v>
      </c>
      <c r="M775" s="24">
        <v>1E-3</v>
      </c>
      <c r="N775" s="24" t="s">
        <v>221</v>
      </c>
      <c r="O775" s="24" t="s">
        <v>220</v>
      </c>
      <c r="P775" s="24" t="s">
        <v>220</v>
      </c>
      <c r="Q775" s="24" t="s">
        <v>221</v>
      </c>
      <c r="R775" s="24">
        <v>1E-3</v>
      </c>
      <c r="S775" s="204" t="s">
        <v>330</v>
      </c>
      <c r="T775" s="204" t="s">
        <v>105</v>
      </c>
      <c r="U775" s="24" t="s">
        <v>221</v>
      </c>
      <c r="V775" s="198"/>
      <c r="W775" s="199"/>
      <c r="X775" s="199"/>
      <c r="Y775" s="199"/>
      <c r="Z775" s="199"/>
      <c r="AA775" s="199"/>
      <c r="AB775" s="199"/>
      <c r="AC775" s="199"/>
      <c r="AD775" s="199"/>
      <c r="AE775" s="199"/>
      <c r="AF775" s="199"/>
      <c r="AG775" s="199"/>
      <c r="AH775" s="199"/>
      <c r="AI775" s="199"/>
      <c r="AJ775" s="199"/>
      <c r="AK775" s="199"/>
      <c r="AL775" s="199"/>
      <c r="AM775" s="199"/>
      <c r="AN775" s="199"/>
      <c r="AO775" s="199"/>
      <c r="AP775" s="199"/>
      <c r="AQ775" s="199"/>
      <c r="AR775" s="199"/>
      <c r="AS775" s="199"/>
      <c r="AT775" s="199"/>
      <c r="AU775" s="199"/>
      <c r="AV775" s="199"/>
      <c r="AW775" s="199"/>
      <c r="AX775" s="199"/>
      <c r="AY775" s="199"/>
      <c r="AZ775" s="199"/>
      <c r="BA775" s="199"/>
      <c r="BB775" s="199"/>
      <c r="BC775" s="199"/>
      <c r="BD775" s="199"/>
      <c r="BE775" s="199"/>
      <c r="BF775" s="199"/>
      <c r="BG775" s="199"/>
      <c r="BH775" s="199"/>
      <c r="BI775" s="199"/>
      <c r="BJ775" s="199"/>
      <c r="BK775" s="199"/>
      <c r="BL775" s="199"/>
      <c r="BM775" s="201">
        <v>113</v>
      </c>
    </row>
    <row r="776" spans="1:65">
      <c r="A776" s="30"/>
      <c r="B776" s="19">
        <v>1</v>
      </c>
      <c r="C776" s="9">
        <v>6</v>
      </c>
      <c r="D776" s="204" t="s">
        <v>104</v>
      </c>
      <c r="E776" s="24">
        <v>1E-3</v>
      </c>
      <c r="F776" s="24" t="s">
        <v>221</v>
      </c>
      <c r="G776" s="204" t="s">
        <v>326</v>
      </c>
      <c r="H776" s="24" t="s">
        <v>221</v>
      </c>
      <c r="I776" s="24" t="s">
        <v>221</v>
      </c>
      <c r="J776" s="24" t="s">
        <v>221</v>
      </c>
      <c r="K776" s="24" t="s">
        <v>221</v>
      </c>
      <c r="L776" s="24">
        <v>1E-3</v>
      </c>
      <c r="M776" s="24">
        <v>1E-3</v>
      </c>
      <c r="N776" s="24" t="s">
        <v>221</v>
      </c>
      <c r="O776" s="24" t="s">
        <v>220</v>
      </c>
      <c r="P776" s="24" t="s">
        <v>220</v>
      </c>
      <c r="Q776" s="24" t="s">
        <v>221</v>
      </c>
      <c r="R776" s="24" t="s">
        <v>221</v>
      </c>
      <c r="S776" s="204" t="s">
        <v>330</v>
      </c>
      <c r="T776" s="204" t="s">
        <v>105</v>
      </c>
      <c r="U776" s="24" t="s">
        <v>221</v>
      </c>
      <c r="V776" s="198"/>
      <c r="W776" s="199"/>
      <c r="X776" s="199"/>
      <c r="Y776" s="199"/>
      <c r="Z776" s="199"/>
      <c r="AA776" s="199"/>
      <c r="AB776" s="199"/>
      <c r="AC776" s="199"/>
      <c r="AD776" s="199"/>
      <c r="AE776" s="199"/>
      <c r="AF776" s="199"/>
      <c r="AG776" s="199"/>
      <c r="AH776" s="199"/>
      <c r="AI776" s="199"/>
      <c r="AJ776" s="199"/>
      <c r="AK776" s="199"/>
      <c r="AL776" s="199"/>
      <c r="AM776" s="199"/>
      <c r="AN776" s="199"/>
      <c r="AO776" s="199"/>
      <c r="AP776" s="199"/>
      <c r="AQ776" s="199"/>
      <c r="AR776" s="199"/>
      <c r="AS776" s="199"/>
      <c r="AT776" s="199"/>
      <c r="AU776" s="199"/>
      <c r="AV776" s="199"/>
      <c r="AW776" s="199"/>
      <c r="AX776" s="199"/>
      <c r="AY776" s="199"/>
      <c r="AZ776" s="199"/>
      <c r="BA776" s="199"/>
      <c r="BB776" s="199"/>
      <c r="BC776" s="199"/>
      <c r="BD776" s="199"/>
      <c r="BE776" s="199"/>
      <c r="BF776" s="199"/>
      <c r="BG776" s="199"/>
      <c r="BH776" s="199"/>
      <c r="BI776" s="199"/>
      <c r="BJ776" s="199"/>
      <c r="BK776" s="199"/>
      <c r="BL776" s="199"/>
      <c r="BM776" s="56"/>
    </row>
    <row r="777" spans="1:65">
      <c r="A777" s="30"/>
      <c r="B777" s="20" t="s">
        <v>274</v>
      </c>
      <c r="C777" s="12"/>
      <c r="D777" s="202" t="s">
        <v>740</v>
      </c>
      <c r="E777" s="202">
        <v>1E-3</v>
      </c>
      <c r="F777" s="202" t="s">
        <v>740</v>
      </c>
      <c r="G777" s="202" t="s">
        <v>740</v>
      </c>
      <c r="H777" s="202" t="s">
        <v>740</v>
      </c>
      <c r="I777" s="202">
        <v>2E-3</v>
      </c>
      <c r="J777" s="202">
        <v>1E-3</v>
      </c>
      <c r="K777" s="202" t="s">
        <v>740</v>
      </c>
      <c r="L777" s="202">
        <v>1E-3</v>
      </c>
      <c r="M777" s="202">
        <v>1E-3</v>
      </c>
      <c r="N777" s="202" t="s">
        <v>740</v>
      </c>
      <c r="O777" s="202" t="s">
        <v>740</v>
      </c>
      <c r="P777" s="202" t="s">
        <v>740</v>
      </c>
      <c r="Q777" s="202">
        <v>1E-3</v>
      </c>
      <c r="R777" s="202">
        <v>1E-3</v>
      </c>
      <c r="S777" s="202" t="s">
        <v>740</v>
      </c>
      <c r="T777" s="202" t="s">
        <v>740</v>
      </c>
      <c r="U777" s="202" t="s">
        <v>740</v>
      </c>
      <c r="V777" s="198"/>
      <c r="W777" s="199"/>
      <c r="X777" s="199"/>
      <c r="Y777" s="199"/>
      <c r="Z777" s="199"/>
      <c r="AA777" s="199"/>
      <c r="AB777" s="199"/>
      <c r="AC777" s="199"/>
      <c r="AD777" s="199"/>
      <c r="AE777" s="199"/>
      <c r="AF777" s="199"/>
      <c r="AG777" s="199"/>
      <c r="AH777" s="199"/>
      <c r="AI777" s="199"/>
      <c r="AJ777" s="199"/>
      <c r="AK777" s="199"/>
      <c r="AL777" s="199"/>
      <c r="AM777" s="199"/>
      <c r="AN777" s="199"/>
      <c r="AO777" s="199"/>
      <c r="AP777" s="199"/>
      <c r="AQ777" s="199"/>
      <c r="AR777" s="199"/>
      <c r="AS777" s="199"/>
      <c r="AT777" s="199"/>
      <c r="AU777" s="199"/>
      <c r="AV777" s="199"/>
      <c r="AW777" s="199"/>
      <c r="AX777" s="199"/>
      <c r="AY777" s="199"/>
      <c r="AZ777" s="199"/>
      <c r="BA777" s="199"/>
      <c r="BB777" s="199"/>
      <c r="BC777" s="199"/>
      <c r="BD777" s="199"/>
      <c r="BE777" s="199"/>
      <c r="BF777" s="199"/>
      <c r="BG777" s="199"/>
      <c r="BH777" s="199"/>
      <c r="BI777" s="199"/>
      <c r="BJ777" s="199"/>
      <c r="BK777" s="199"/>
      <c r="BL777" s="199"/>
      <c r="BM777" s="56"/>
    </row>
    <row r="778" spans="1:65">
      <c r="A778" s="30"/>
      <c r="B778" s="3" t="s">
        <v>275</v>
      </c>
      <c r="C778" s="29"/>
      <c r="D778" s="24" t="s">
        <v>740</v>
      </c>
      <c r="E778" s="24">
        <v>1E-3</v>
      </c>
      <c r="F778" s="24" t="s">
        <v>740</v>
      </c>
      <c r="G778" s="24" t="s">
        <v>740</v>
      </c>
      <c r="H778" s="24" t="s">
        <v>740</v>
      </c>
      <c r="I778" s="24">
        <v>2E-3</v>
      </c>
      <c r="J778" s="24">
        <v>1E-3</v>
      </c>
      <c r="K778" s="24" t="s">
        <v>740</v>
      </c>
      <c r="L778" s="24">
        <v>1E-3</v>
      </c>
      <c r="M778" s="24">
        <v>1E-3</v>
      </c>
      <c r="N778" s="24" t="s">
        <v>740</v>
      </c>
      <c r="O778" s="24" t="s">
        <v>740</v>
      </c>
      <c r="P778" s="24" t="s">
        <v>740</v>
      </c>
      <c r="Q778" s="24">
        <v>1E-3</v>
      </c>
      <c r="R778" s="24">
        <v>1E-3</v>
      </c>
      <c r="S778" s="24" t="s">
        <v>740</v>
      </c>
      <c r="T778" s="24" t="s">
        <v>740</v>
      </c>
      <c r="U778" s="24" t="s">
        <v>740</v>
      </c>
      <c r="V778" s="198"/>
      <c r="W778" s="199"/>
      <c r="X778" s="199"/>
      <c r="Y778" s="199"/>
      <c r="Z778" s="199"/>
      <c r="AA778" s="199"/>
      <c r="AB778" s="199"/>
      <c r="AC778" s="199"/>
      <c r="AD778" s="199"/>
      <c r="AE778" s="199"/>
      <c r="AF778" s="199"/>
      <c r="AG778" s="199"/>
      <c r="AH778" s="199"/>
      <c r="AI778" s="199"/>
      <c r="AJ778" s="199"/>
      <c r="AK778" s="199"/>
      <c r="AL778" s="199"/>
      <c r="AM778" s="199"/>
      <c r="AN778" s="199"/>
      <c r="AO778" s="199"/>
      <c r="AP778" s="199"/>
      <c r="AQ778" s="199"/>
      <c r="AR778" s="199"/>
      <c r="AS778" s="199"/>
      <c r="AT778" s="199"/>
      <c r="AU778" s="199"/>
      <c r="AV778" s="199"/>
      <c r="AW778" s="199"/>
      <c r="AX778" s="199"/>
      <c r="AY778" s="199"/>
      <c r="AZ778" s="199"/>
      <c r="BA778" s="199"/>
      <c r="BB778" s="199"/>
      <c r="BC778" s="199"/>
      <c r="BD778" s="199"/>
      <c r="BE778" s="199"/>
      <c r="BF778" s="199"/>
      <c r="BG778" s="199"/>
      <c r="BH778" s="199"/>
      <c r="BI778" s="199"/>
      <c r="BJ778" s="199"/>
      <c r="BK778" s="199"/>
      <c r="BL778" s="199"/>
      <c r="BM778" s="56"/>
    </row>
    <row r="779" spans="1:65">
      <c r="A779" s="30"/>
      <c r="B779" s="3" t="s">
        <v>276</v>
      </c>
      <c r="C779" s="29"/>
      <c r="D779" s="24" t="s">
        <v>740</v>
      </c>
      <c r="E779" s="24">
        <v>0</v>
      </c>
      <c r="F779" s="24" t="s">
        <v>740</v>
      </c>
      <c r="G779" s="24" t="s">
        <v>740</v>
      </c>
      <c r="H779" s="24" t="s">
        <v>740</v>
      </c>
      <c r="I779" s="24" t="s">
        <v>740</v>
      </c>
      <c r="J779" s="24">
        <v>0</v>
      </c>
      <c r="K779" s="24" t="s">
        <v>740</v>
      </c>
      <c r="L779" s="24">
        <v>0</v>
      </c>
      <c r="M779" s="24">
        <v>0</v>
      </c>
      <c r="N779" s="24" t="s">
        <v>740</v>
      </c>
      <c r="O779" s="24" t="s">
        <v>740</v>
      </c>
      <c r="P779" s="24" t="s">
        <v>740</v>
      </c>
      <c r="Q779" s="24" t="s">
        <v>740</v>
      </c>
      <c r="R779" s="24">
        <v>0</v>
      </c>
      <c r="S779" s="24" t="s">
        <v>740</v>
      </c>
      <c r="T779" s="24" t="s">
        <v>740</v>
      </c>
      <c r="U779" s="24" t="s">
        <v>740</v>
      </c>
      <c r="V779" s="198"/>
      <c r="W779" s="199"/>
      <c r="X779" s="199"/>
      <c r="Y779" s="199"/>
      <c r="Z779" s="199"/>
      <c r="AA779" s="199"/>
      <c r="AB779" s="199"/>
      <c r="AC779" s="199"/>
      <c r="AD779" s="199"/>
      <c r="AE779" s="199"/>
      <c r="AF779" s="199"/>
      <c r="AG779" s="199"/>
      <c r="AH779" s="199"/>
      <c r="AI779" s="199"/>
      <c r="AJ779" s="199"/>
      <c r="AK779" s="199"/>
      <c r="AL779" s="199"/>
      <c r="AM779" s="199"/>
      <c r="AN779" s="199"/>
      <c r="AO779" s="199"/>
      <c r="AP779" s="199"/>
      <c r="AQ779" s="199"/>
      <c r="AR779" s="199"/>
      <c r="AS779" s="199"/>
      <c r="AT779" s="199"/>
      <c r="AU779" s="199"/>
      <c r="AV779" s="199"/>
      <c r="AW779" s="199"/>
      <c r="AX779" s="199"/>
      <c r="AY779" s="199"/>
      <c r="AZ779" s="199"/>
      <c r="BA779" s="199"/>
      <c r="BB779" s="199"/>
      <c r="BC779" s="199"/>
      <c r="BD779" s="199"/>
      <c r="BE779" s="199"/>
      <c r="BF779" s="199"/>
      <c r="BG779" s="199"/>
      <c r="BH779" s="199"/>
      <c r="BI779" s="199"/>
      <c r="BJ779" s="199"/>
      <c r="BK779" s="199"/>
      <c r="BL779" s="199"/>
      <c r="BM779" s="56"/>
    </row>
    <row r="780" spans="1:65">
      <c r="A780" s="30"/>
      <c r="B780" s="3" t="s">
        <v>86</v>
      </c>
      <c r="C780" s="29"/>
      <c r="D780" s="13" t="s">
        <v>740</v>
      </c>
      <c r="E780" s="13">
        <v>0</v>
      </c>
      <c r="F780" s="13" t="s">
        <v>740</v>
      </c>
      <c r="G780" s="13" t="s">
        <v>740</v>
      </c>
      <c r="H780" s="13" t="s">
        <v>740</v>
      </c>
      <c r="I780" s="13" t="s">
        <v>740</v>
      </c>
      <c r="J780" s="13">
        <v>0</v>
      </c>
      <c r="K780" s="13" t="s">
        <v>740</v>
      </c>
      <c r="L780" s="13">
        <v>0</v>
      </c>
      <c r="M780" s="13">
        <v>0</v>
      </c>
      <c r="N780" s="13" t="s">
        <v>740</v>
      </c>
      <c r="O780" s="13" t="s">
        <v>740</v>
      </c>
      <c r="P780" s="13" t="s">
        <v>740</v>
      </c>
      <c r="Q780" s="13" t="s">
        <v>740</v>
      </c>
      <c r="R780" s="13">
        <v>0</v>
      </c>
      <c r="S780" s="13" t="s">
        <v>740</v>
      </c>
      <c r="T780" s="13" t="s">
        <v>740</v>
      </c>
      <c r="U780" s="13" t="s">
        <v>740</v>
      </c>
      <c r="V780" s="146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30"/>
      <c r="B781" s="3" t="s">
        <v>277</v>
      </c>
      <c r="C781" s="29"/>
      <c r="D781" s="13" t="s">
        <v>740</v>
      </c>
      <c r="E781" s="13" t="s">
        <v>740</v>
      </c>
      <c r="F781" s="13" t="s">
        <v>740</v>
      </c>
      <c r="G781" s="13" t="s">
        <v>740</v>
      </c>
      <c r="H781" s="13" t="s">
        <v>740</v>
      </c>
      <c r="I781" s="13" t="s">
        <v>740</v>
      </c>
      <c r="J781" s="13" t="s">
        <v>740</v>
      </c>
      <c r="K781" s="13" t="s">
        <v>740</v>
      </c>
      <c r="L781" s="13" t="s">
        <v>740</v>
      </c>
      <c r="M781" s="13" t="s">
        <v>740</v>
      </c>
      <c r="N781" s="13" t="s">
        <v>740</v>
      </c>
      <c r="O781" s="13" t="s">
        <v>740</v>
      </c>
      <c r="P781" s="13" t="s">
        <v>740</v>
      </c>
      <c r="Q781" s="13" t="s">
        <v>740</v>
      </c>
      <c r="R781" s="13" t="s">
        <v>740</v>
      </c>
      <c r="S781" s="13" t="s">
        <v>740</v>
      </c>
      <c r="T781" s="13" t="s">
        <v>740</v>
      </c>
      <c r="U781" s="13" t="s">
        <v>740</v>
      </c>
      <c r="V781" s="146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30"/>
      <c r="B782" s="46" t="s">
        <v>278</v>
      </c>
      <c r="C782" s="47"/>
      <c r="D782" s="45">
        <v>113.67</v>
      </c>
      <c r="E782" s="45">
        <v>0.39</v>
      </c>
      <c r="F782" s="45">
        <v>0.77</v>
      </c>
      <c r="G782" s="45">
        <v>55.87</v>
      </c>
      <c r="H782" s="45">
        <v>0.77</v>
      </c>
      <c r="I782" s="45">
        <v>0.19</v>
      </c>
      <c r="J782" s="45">
        <v>0</v>
      </c>
      <c r="K782" s="45">
        <v>0.77</v>
      </c>
      <c r="L782" s="45">
        <v>0</v>
      </c>
      <c r="M782" s="45">
        <v>0.39</v>
      </c>
      <c r="N782" s="45">
        <v>0.77</v>
      </c>
      <c r="O782" s="45">
        <v>0.39</v>
      </c>
      <c r="P782" s="45">
        <v>0.39</v>
      </c>
      <c r="Q782" s="45">
        <v>0.57999999999999996</v>
      </c>
      <c r="R782" s="45">
        <v>0</v>
      </c>
      <c r="S782" s="45">
        <v>3.85</v>
      </c>
      <c r="T782" s="45">
        <v>9.6300000000000008</v>
      </c>
      <c r="U782" s="45">
        <v>0.77</v>
      </c>
      <c r="V782" s="146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B783" s="31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BM783" s="55"/>
    </row>
    <row r="784" spans="1:65" ht="15">
      <c r="B784" s="8" t="s">
        <v>555</v>
      </c>
      <c r="BM784" s="28" t="s">
        <v>66</v>
      </c>
    </row>
    <row r="785" spans="1:65" ht="15">
      <c r="A785" s="25" t="s">
        <v>60</v>
      </c>
      <c r="B785" s="18" t="s">
        <v>110</v>
      </c>
      <c r="C785" s="15" t="s">
        <v>111</v>
      </c>
      <c r="D785" s="16" t="s">
        <v>237</v>
      </c>
      <c r="E785" s="17" t="s">
        <v>237</v>
      </c>
      <c r="F785" s="17" t="s">
        <v>237</v>
      </c>
      <c r="G785" s="17" t="s">
        <v>237</v>
      </c>
      <c r="H785" s="17" t="s">
        <v>237</v>
      </c>
      <c r="I785" s="17" t="s">
        <v>237</v>
      </c>
      <c r="J785" s="17" t="s">
        <v>237</v>
      </c>
      <c r="K785" s="17" t="s">
        <v>237</v>
      </c>
      <c r="L785" s="17" t="s">
        <v>237</v>
      </c>
      <c r="M785" s="17" t="s">
        <v>237</v>
      </c>
      <c r="N785" s="17" t="s">
        <v>237</v>
      </c>
      <c r="O785" s="17" t="s">
        <v>237</v>
      </c>
      <c r="P785" s="17" t="s">
        <v>237</v>
      </c>
      <c r="Q785" s="17" t="s">
        <v>237</v>
      </c>
      <c r="R785" s="17" t="s">
        <v>237</v>
      </c>
      <c r="S785" s="17" t="s">
        <v>237</v>
      </c>
      <c r="T785" s="17" t="s">
        <v>237</v>
      </c>
      <c r="U785" s="17" t="s">
        <v>237</v>
      </c>
      <c r="V785" s="17" t="s">
        <v>237</v>
      </c>
      <c r="W785" s="17" t="s">
        <v>237</v>
      </c>
      <c r="X785" s="17" t="s">
        <v>237</v>
      </c>
      <c r="Y785" s="17" t="s">
        <v>237</v>
      </c>
      <c r="Z785" s="17" t="s">
        <v>237</v>
      </c>
      <c r="AA785" s="17" t="s">
        <v>237</v>
      </c>
      <c r="AB785" s="17" t="s">
        <v>237</v>
      </c>
      <c r="AC785" s="146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1</v>
      </c>
    </row>
    <row r="786" spans="1:65">
      <c r="A786" s="30"/>
      <c r="B786" s="19" t="s">
        <v>238</v>
      </c>
      <c r="C786" s="9" t="s">
        <v>238</v>
      </c>
      <c r="D786" s="144" t="s">
        <v>240</v>
      </c>
      <c r="E786" s="145" t="s">
        <v>241</v>
      </c>
      <c r="F786" s="145" t="s">
        <v>242</v>
      </c>
      <c r="G786" s="145" t="s">
        <v>243</v>
      </c>
      <c r="H786" s="145" t="s">
        <v>244</v>
      </c>
      <c r="I786" s="145" t="s">
        <v>245</v>
      </c>
      <c r="J786" s="145" t="s">
        <v>246</v>
      </c>
      <c r="K786" s="145" t="s">
        <v>247</v>
      </c>
      <c r="L786" s="145" t="s">
        <v>248</v>
      </c>
      <c r="M786" s="145" t="s">
        <v>249</v>
      </c>
      <c r="N786" s="145" t="s">
        <v>250</v>
      </c>
      <c r="O786" s="145" t="s">
        <v>251</v>
      </c>
      <c r="P786" s="145" t="s">
        <v>252</v>
      </c>
      <c r="Q786" s="145" t="s">
        <v>253</v>
      </c>
      <c r="R786" s="145" t="s">
        <v>254</v>
      </c>
      <c r="S786" s="145" t="s">
        <v>255</v>
      </c>
      <c r="T786" s="145" t="s">
        <v>256</v>
      </c>
      <c r="U786" s="145" t="s">
        <v>257</v>
      </c>
      <c r="V786" s="145" t="s">
        <v>258</v>
      </c>
      <c r="W786" s="145" t="s">
        <v>259</v>
      </c>
      <c r="X786" s="145" t="s">
        <v>260</v>
      </c>
      <c r="Y786" s="145" t="s">
        <v>261</v>
      </c>
      <c r="Z786" s="145" t="s">
        <v>262</v>
      </c>
      <c r="AA786" s="145" t="s">
        <v>267</v>
      </c>
      <c r="AB786" s="145" t="s">
        <v>268</v>
      </c>
      <c r="AC786" s="146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 t="s">
        <v>1</v>
      </c>
    </row>
    <row r="787" spans="1:65">
      <c r="A787" s="30"/>
      <c r="B787" s="19"/>
      <c r="C787" s="9"/>
      <c r="D787" s="10" t="s">
        <v>306</v>
      </c>
      <c r="E787" s="11" t="s">
        <v>304</v>
      </c>
      <c r="F787" s="11" t="s">
        <v>306</v>
      </c>
      <c r="G787" s="11" t="s">
        <v>306</v>
      </c>
      <c r="H787" s="11" t="s">
        <v>304</v>
      </c>
      <c r="I787" s="11" t="s">
        <v>337</v>
      </c>
      <c r="J787" s="11" t="s">
        <v>306</v>
      </c>
      <c r="K787" s="11" t="s">
        <v>304</v>
      </c>
      <c r="L787" s="11" t="s">
        <v>304</v>
      </c>
      <c r="M787" s="11" t="s">
        <v>304</v>
      </c>
      <c r="N787" s="11" t="s">
        <v>304</v>
      </c>
      <c r="O787" s="11" t="s">
        <v>304</v>
      </c>
      <c r="P787" s="11" t="s">
        <v>304</v>
      </c>
      <c r="Q787" s="11" t="s">
        <v>304</v>
      </c>
      <c r="R787" s="11" t="s">
        <v>306</v>
      </c>
      <c r="S787" s="11" t="s">
        <v>306</v>
      </c>
      <c r="T787" s="11" t="s">
        <v>337</v>
      </c>
      <c r="U787" s="11" t="s">
        <v>306</v>
      </c>
      <c r="V787" s="11" t="s">
        <v>304</v>
      </c>
      <c r="W787" s="11" t="s">
        <v>337</v>
      </c>
      <c r="X787" s="11" t="s">
        <v>306</v>
      </c>
      <c r="Y787" s="11" t="s">
        <v>304</v>
      </c>
      <c r="Z787" s="11" t="s">
        <v>337</v>
      </c>
      <c r="AA787" s="11" t="s">
        <v>306</v>
      </c>
      <c r="AB787" s="11" t="s">
        <v>337</v>
      </c>
      <c r="AC787" s="146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3</v>
      </c>
    </row>
    <row r="788" spans="1:65">
      <c r="A788" s="30"/>
      <c r="B788" s="19"/>
      <c r="C788" s="9"/>
      <c r="D788" s="26" t="s">
        <v>338</v>
      </c>
      <c r="E788" s="26" t="s">
        <v>339</v>
      </c>
      <c r="F788" s="26" t="s">
        <v>340</v>
      </c>
      <c r="G788" s="26" t="s">
        <v>340</v>
      </c>
      <c r="H788" s="26" t="s">
        <v>117</v>
      </c>
      <c r="I788" s="26" t="s">
        <v>338</v>
      </c>
      <c r="J788" s="26" t="s">
        <v>339</v>
      </c>
      <c r="K788" s="26" t="s">
        <v>339</v>
      </c>
      <c r="L788" s="26" t="s">
        <v>340</v>
      </c>
      <c r="M788" s="26" t="s">
        <v>339</v>
      </c>
      <c r="N788" s="26" t="s">
        <v>339</v>
      </c>
      <c r="O788" s="26" t="s">
        <v>307</v>
      </c>
      <c r="P788" s="26" t="s">
        <v>339</v>
      </c>
      <c r="Q788" s="26" t="s">
        <v>341</v>
      </c>
      <c r="R788" s="26" t="s">
        <v>338</v>
      </c>
      <c r="S788" s="26" t="s">
        <v>339</v>
      </c>
      <c r="T788" s="26" t="s">
        <v>338</v>
      </c>
      <c r="U788" s="26" t="s">
        <v>339</v>
      </c>
      <c r="V788" s="26" t="s">
        <v>339</v>
      </c>
      <c r="W788" s="26" t="s">
        <v>339</v>
      </c>
      <c r="X788" s="26" t="s">
        <v>338</v>
      </c>
      <c r="Y788" s="26" t="s">
        <v>341</v>
      </c>
      <c r="Z788" s="26" t="s">
        <v>339</v>
      </c>
      <c r="AA788" s="26" t="s">
        <v>339</v>
      </c>
      <c r="AB788" s="26" t="s">
        <v>341</v>
      </c>
      <c r="AC788" s="146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3</v>
      </c>
    </row>
    <row r="789" spans="1:65">
      <c r="A789" s="30"/>
      <c r="B789" s="18">
        <v>1</v>
      </c>
      <c r="C789" s="14">
        <v>1</v>
      </c>
      <c r="D789" s="200">
        <v>0.45000000000000007</v>
      </c>
      <c r="E789" s="200">
        <v>0.40999999999999992</v>
      </c>
      <c r="F789" s="200">
        <v>0.43299999999999994</v>
      </c>
      <c r="G789" s="200">
        <v>0.41265065601150108</v>
      </c>
      <c r="H789" s="200">
        <v>0.44</v>
      </c>
      <c r="I789" s="200">
        <v>0.45999999999999996</v>
      </c>
      <c r="J789" s="200">
        <v>0.4</v>
      </c>
      <c r="K789" s="200">
        <v>0.44</v>
      </c>
      <c r="L789" s="200">
        <v>0.45000000000000007</v>
      </c>
      <c r="M789" s="200">
        <v>0.45000000000000007</v>
      </c>
      <c r="N789" s="200">
        <v>0.45000000000000007</v>
      </c>
      <c r="O789" s="200">
        <v>0.40999999999999992</v>
      </c>
      <c r="P789" s="200">
        <v>0.42</v>
      </c>
      <c r="Q789" s="203">
        <v>0.37</v>
      </c>
      <c r="R789" s="200">
        <v>0.45000000000000007</v>
      </c>
      <c r="S789" s="200">
        <v>0.45999999999999996</v>
      </c>
      <c r="T789" s="200">
        <v>0.43855349999999993</v>
      </c>
      <c r="U789" s="200">
        <v>0.44159999999999999</v>
      </c>
      <c r="V789" s="200">
        <v>0.44</v>
      </c>
      <c r="W789" s="200">
        <v>0.45399999999999996</v>
      </c>
      <c r="X789" s="200">
        <v>0.44</v>
      </c>
      <c r="Y789" s="200">
        <v>0.44205016243099998</v>
      </c>
      <c r="Z789" s="200">
        <v>0.46018500000000001</v>
      </c>
      <c r="AA789" s="200">
        <v>0.44</v>
      </c>
      <c r="AB789" s="228">
        <v>0.42324340000000005</v>
      </c>
      <c r="AC789" s="198"/>
      <c r="AD789" s="199"/>
      <c r="AE789" s="199"/>
      <c r="AF789" s="199"/>
      <c r="AG789" s="199"/>
      <c r="AH789" s="199"/>
      <c r="AI789" s="199"/>
      <c r="AJ789" s="199"/>
      <c r="AK789" s="199"/>
      <c r="AL789" s="199"/>
      <c r="AM789" s="199"/>
      <c r="AN789" s="199"/>
      <c r="AO789" s="199"/>
      <c r="AP789" s="199"/>
      <c r="AQ789" s="199"/>
      <c r="AR789" s="199"/>
      <c r="AS789" s="199"/>
      <c r="AT789" s="199"/>
      <c r="AU789" s="199"/>
      <c r="AV789" s="199"/>
      <c r="AW789" s="199"/>
      <c r="AX789" s="199"/>
      <c r="AY789" s="199"/>
      <c r="AZ789" s="199"/>
      <c r="BA789" s="199"/>
      <c r="BB789" s="199"/>
      <c r="BC789" s="199"/>
      <c r="BD789" s="199"/>
      <c r="BE789" s="199"/>
      <c r="BF789" s="199"/>
      <c r="BG789" s="199"/>
      <c r="BH789" s="199"/>
      <c r="BI789" s="199"/>
      <c r="BJ789" s="199"/>
      <c r="BK789" s="199"/>
      <c r="BL789" s="199"/>
      <c r="BM789" s="201">
        <v>1</v>
      </c>
    </row>
    <row r="790" spans="1:65">
      <c r="A790" s="30"/>
      <c r="B790" s="19">
        <v>1</v>
      </c>
      <c r="C790" s="9">
        <v>2</v>
      </c>
      <c r="D790" s="24">
        <v>0.45000000000000007</v>
      </c>
      <c r="E790" s="24">
        <v>0.40999999999999992</v>
      </c>
      <c r="F790" s="24">
        <v>0.43</v>
      </c>
      <c r="G790" s="24">
        <v>0.42903139487238412</v>
      </c>
      <c r="H790" s="24">
        <v>0.45000000000000007</v>
      </c>
      <c r="I790" s="24">
        <v>0.45999999999999996</v>
      </c>
      <c r="J790" s="24">
        <v>0.40999999999999992</v>
      </c>
      <c r="K790" s="24">
        <v>0.44</v>
      </c>
      <c r="L790" s="24">
        <v>0.44</v>
      </c>
      <c r="M790" s="24">
        <v>0.45000000000000007</v>
      </c>
      <c r="N790" s="24">
        <v>0.45000000000000007</v>
      </c>
      <c r="O790" s="24">
        <v>0.40999999999999992</v>
      </c>
      <c r="P790" s="24">
        <v>0.42</v>
      </c>
      <c r="Q790" s="204">
        <v>0.38</v>
      </c>
      <c r="R790" s="24">
        <v>0.45000000000000007</v>
      </c>
      <c r="S790" s="24">
        <v>0.46999999999999992</v>
      </c>
      <c r="T790" s="24">
        <v>0.43755159999999993</v>
      </c>
      <c r="U790" s="24">
        <v>0.44149999999999995</v>
      </c>
      <c r="V790" s="24">
        <v>0.43</v>
      </c>
      <c r="W790" s="24">
        <v>0.45199999999999996</v>
      </c>
      <c r="X790" s="24">
        <v>0.44</v>
      </c>
      <c r="Y790" s="24">
        <v>0.44721548607099998</v>
      </c>
      <c r="Z790" s="24">
        <v>0.45478499999999999</v>
      </c>
      <c r="AA790" s="24">
        <v>0.45999999999999996</v>
      </c>
      <c r="AB790" s="24">
        <v>0.41275089999999998</v>
      </c>
      <c r="AC790" s="198"/>
      <c r="AD790" s="199"/>
      <c r="AE790" s="199"/>
      <c r="AF790" s="199"/>
      <c r="AG790" s="199"/>
      <c r="AH790" s="199"/>
      <c r="AI790" s="199"/>
      <c r="AJ790" s="199"/>
      <c r="AK790" s="199"/>
      <c r="AL790" s="199"/>
      <c r="AM790" s="199"/>
      <c r="AN790" s="199"/>
      <c r="AO790" s="199"/>
      <c r="AP790" s="199"/>
      <c r="AQ790" s="199"/>
      <c r="AR790" s="199"/>
      <c r="AS790" s="199"/>
      <c r="AT790" s="199"/>
      <c r="AU790" s="199"/>
      <c r="AV790" s="199"/>
      <c r="AW790" s="199"/>
      <c r="AX790" s="199"/>
      <c r="AY790" s="199"/>
      <c r="AZ790" s="199"/>
      <c r="BA790" s="199"/>
      <c r="BB790" s="199"/>
      <c r="BC790" s="199"/>
      <c r="BD790" s="199"/>
      <c r="BE790" s="199"/>
      <c r="BF790" s="199"/>
      <c r="BG790" s="199"/>
      <c r="BH790" s="199"/>
      <c r="BI790" s="199"/>
      <c r="BJ790" s="199"/>
      <c r="BK790" s="199"/>
      <c r="BL790" s="199"/>
      <c r="BM790" s="201">
        <v>1</v>
      </c>
    </row>
    <row r="791" spans="1:65">
      <c r="A791" s="30"/>
      <c r="B791" s="19">
        <v>1</v>
      </c>
      <c r="C791" s="9">
        <v>3</v>
      </c>
      <c r="D791" s="24">
        <v>0.45999999999999996</v>
      </c>
      <c r="E791" s="24">
        <v>0.42</v>
      </c>
      <c r="F791" s="24">
        <v>0.43</v>
      </c>
      <c r="G791" s="24">
        <v>0.42539435073346099</v>
      </c>
      <c r="H791" s="24">
        <v>0.44</v>
      </c>
      <c r="I791" s="24">
        <v>0.45999999999999996</v>
      </c>
      <c r="J791" s="24">
        <v>0.40999999999999992</v>
      </c>
      <c r="K791" s="24">
        <v>0.44</v>
      </c>
      <c r="L791" s="24">
        <v>0.44</v>
      </c>
      <c r="M791" s="24">
        <v>0.44</v>
      </c>
      <c r="N791" s="24">
        <v>0.45999999999999996</v>
      </c>
      <c r="O791" s="24">
        <v>0.40999999999999992</v>
      </c>
      <c r="P791" s="24">
        <v>0.42</v>
      </c>
      <c r="Q791" s="204">
        <v>0.37</v>
      </c>
      <c r="R791" s="24">
        <v>0.45999999999999996</v>
      </c>
      <c r="S791" s="24">
        <v>0.45999999999999996</v>
      </c>
      <c r="T791" s="24">
        <v>0.43876869999999996</v>
      </c>
      <c r="U791" s="24">
        <v>0.44539999999999996</v>
      </c>
      <c r="V791" s="24">
        <v>0.43</v>
      </c>
      <c r="W791" s="24">
        <v>0.45199999999999996</v>
      </c>
      <c r="X791" s="24">
        <v>0.44</v>
      </c>
      <c r="Y791" s="24">
        <v>0.44104499718799994</v>
      </c>
      <c r="Z791" s="24">
        <v>0.45823500000000006</v>
      </c>
      <c r="AA791" s="24">
        <v>0.44</v>
      </c>
      <c r="AB791" s="24">
        <v>0.40491050000000001</v>
      </c>
      <c r="AC791" s="198"/>
      <c r="AD791" s="199"/>
      <c r="AE791" s="199"/>
      <c r="AF791" s="199"/>
      <c r="AG791" s="199"/>
      <c r="AH791" s="199"/>
      <c r="AI791" s="199"/>
      <c r="AJ791" s="199"/>
      <c r="AK791" s="199"/>
      <c r="AL791" s="199"/>
      <c r="AM791" s="199"/>
      <c r="AN791" s="199"/>
      <c r="AO791" s="199"/>
      <c r="AP791" s="199"/>
      <c r="AQ791" s="199"/>
      <c r="AR791" s="199"/>
      <c r="AS791" s="199"/>
      <c r="AT791" s="199"/>
      <c r="AU791" s="199"/>
      <c r="AV791" s="199"/>
      <c r="AW791" s="199"/>
      <c r="AX791" s="199"/>
      <c r="AY791" s="199"/>
      <c r="AZ791" s="199"/>
      <c r="BA791" s="199"/>
      <c r="BB791" s="199"/>
      <c r="BC791" s="199"/>
      <c r="BD791" s="199"/>
      <c r="BE791" s="199"/>
      <c r="BF791" s="199"/>
      <c r="BG791" s="199"/>
      <c r="BH791" s="199"/>
      <c r="BI791" s="199"/>
      <c r="BJ791" s="199"/>
      <c r="BK791" s="199"/>
      <c r="BL791" s="199"/>
      <c r="BM791" s="201">
        <v>16</v>
      </c>
    </row>
    <row r="792" spans="1:65">
      <c r="A792" s="30"/>
      <c r="B792" s="19">
        <v>1</v>
      </c>
      <c r="C792" s="9">
        <v>4</v>
      </c>
      <c r="D792" s="24">
        <v>0.45000000000000007</v>
      </c>
      <c r="E792" s="24">
        <v>0.40999999999999992</v>
      </c>
      <c r="F792" s="24">
        <v>0.42300000000000004</v>
      </c>
      <c r="G792" s="24">
        <v>0.41759631306723144</v>
      </c>
      <c r="H792" s="24">
        <v>0.44</v>
      </c>
      <c r="I792" s="24">
        <v>0.45999999999999996</v>
      </c>
      <c r="J792" s="24">
        <v>0.43</v>
      </c>
      <c r="K792" s="24">
        <v>0.45999999999999996</v>
      </c>
      <c r="L792" s="24">
        <v>0.44</v>
      </c>
      <c r="M792" s="24">
        <v>0.45000000000000007</v>
      </c>
      <c r="N792" s="24">
        <v>0.45999999999999996</v>
      </c>
      <c r="O792" s="24">
        <v>0.40999999999999992</v>
      </c>
      <c r="P792" s="24">
        <v>0.42</v>
      </c>
      <c r="Q792" s="204">
        <v>0.38</v>
      </c>
      <c r="R792" s="24">
        <v>0.45000000000000007</v>
      </c>
      <c r="S792" s="24">
        <v>0.45999999999999996</v>
      </c>
      <c r="T792" s="24">
        <v>0.43793090000000007</v>
      </c>
      <c r="U792" s="24">
        <v>0.45640000000000003</v>
      </c>
      <c r="V792" s="24">
        <v>0.42</v>
      </c>
      <c r="W792" s="24">
        <v>0.44900000000000001</v>
      </c>
      <c r="X792" s="24">
        <v>0.44</v>
      </c>
      <c r="Y792" s="24">
        <v>0.44421645148099997</v>
      </c>
      <c r="Z792" s="24">
        <v>0.46227299999999993</v>
      </c>
      <c r="AA792" s="24">
        <v>0.45999999999999996</v>
      </c>
      <c r="AB792" s="24">
        <v>0.40609749999999994</v>
      </c>
      <c r="AC792" s="198"/>
      <c r="AD792" s="199"/>
      <c r="AE792" s="199"/>
      <c r="AF792" s="199"/>
      <c r="AG792" s="199"/>
      <c r="AH792" s="199"/>
      <c r="AI792" s="199"/>
      <c r="AJ792" s="199"/>
      <c r="AK792" s="199"/>
      <c r="AL792" s="199"/>
      <c r="AM792" s="199"/>
      <c r="AN792" s="199"/>
      <c r="AO792" s="199"/>
      <c r="AP792" s="199"/>
      <c r="AQ792" s="199"/>
      <c r="AR792" s="199"/>
      <c r="AS792" s="199"/>
      <c r="AT792" s="199"/>
      <c r="AU792" s="199"/>
      <c r="AV792" s="199"/>
      <c r="AW792" s="199"/>
      <c r="AX792" s="199"/>
      <c r="AY792" s="199"/>
      <c r="AZ792" s="199"/>
      <c r="BA792" s="199"/>
      <c r="BB792" s="199"/>
      <c r="BC792" s="199"/>
      <c r="BD792" s="199"/>
      <c r="BE792" s="199"/>
      <c r="BF792" s="199"/>
      <c r="BG792" s="199"/>
      <c r="BH792" s="199"/>
      <c r="BI792" s="199"/>
      <c r="BJ792" s="199"/>
      <c r="BK792" s="199"/>
      <c r="BL792" s="199"/>
      <c r="BM792" s="201">
        <v>0.43879746033676831</v>
      </c>
    </row>
    <row r="793" spans="1:65">
      <c r="A793" s="30"/>
      <c r="B793" s="19">
        <v>1</v>
      </c>
      <c r="C793" s="9">
        <v>5</v>
      </c>
      <c r="D793" s="24">
        <v>0.45999999999999996</v>
      </c>
      <c r="E793" s="24">
        <v>0.43</v>
      </c>
      <c r="F793" s="24">
        <v>0.438</v>
      </c>
      <c r="G793" s="24">
        <v>0.40802526494640018</v>
      </c>
      <c r="H793" s="24">
        <v>0.44</v>
      </c>
      <c r="I793" s="24">
        <v>0.45000000000000007</v>
      </c>
      <c r="J793" s="24">
        <v>0.42</v>
      </c>
      <c r="K793" s="24">
        <v>0.45000000000000007</v>
      </c>
      <c r="L793" s="24">
        <v>0.45000000000000007</v>
      </c>
      <c r="M793" s="24">
        <v>0.44</v>
      </c>
      <c r="N793" s="24">
        <v>0.45000000000000007</v>
      </c>
      <c r="O793" s="24">
        <v>0.4</v>
      </c>
      <c r="P793" s="24">
        <v>0.42</v>
      </c>
      <c r="Q793" s="204">
        <v>0.39</v>
      </c>
      <c r="R793" s="24">
        <v>0.45999999999999996</v>
      </c>
      <c r="S793" s="24">
        <v>0.45999999999999996</v>
      </c>
      <c r="T793" s="24">
        <v>0.43866059999999996</v>
      </c>
      <c r="U793" s="24">
        <v>0.44159999999999999</v>
      </c>
      <c r="V793" s="24">
        <v>0.43</v>
      </c>
      <c r="W793" s="24">
        <v>0.44600000000000006</v>
      </c>
      <c r="X793" s="24">
        <v>0.44</v>
      </c>
      <c r="Y793" s="24">
        <v>0.44359373754999998</v>
      </c>
      <c r="Z793" s="24">
        <v>0.47149099999999999</v>
      </c>
      <c r="AA793" s="24">
        <v>0.45000000000000007</v>
      </c>
      <c r="AB793" s="24">
        <v>0.40255389999999996</v>
      </c>
      <c r="AC793" s="198"/>
      <c r="AD793" s="199"/>
      <c r="AE793" s="199"/>
      <c r="AF793" s="199"/>
      <c r="AG793" s="199"/>
      <c r="AH793" s="199"/>
      <c r="AI793" s="199"/>
      <c r="AJ793" s="199"/>
      <c r="AK793" s="199"/>
      <c r="AL793" s="199"/>
      <c r="AM793" s="199"/>
      <c r="AN793" s="199"/>
      <c r="AO793" s="199"/>
      <c r="AP793" s="199"/>
      <c r="AQ793" s="199"/>
      <c r="AR793" s="199"/>
      <c r="AS793" s="199"/>
      <c r="AT793" s="199"/>
      <c r="AU793" s="199"/>
      <c r="AV793" s="199"/>
      <c r="AW793" s="199"/>
      <c r="AX793" s="199"/>
      <c r="AY793" s="199"/>
      <c r="AZ793" s="199"/>
      <c r="BA793" s="199"/>
      <c r="BB793" s="199"/>
      <c r="BC793" s="199"/>
      <c r="BD793" s="199"/>
      <c r="BE793" s="199"/>
      <c r="BF793" s="199"/>
      <c r="BG793" s="199"/>
      <c r="BH793" s="199"/>
      <c r="BI793" s="199"/>
      <c r="BJ793" s="199"/>
      <c r="BK793" s="199"/>
      <c r="BL793" s="199"/>
      <c r="BM793" s="201">
        <v>114</v>
      </c>
    </row>
    <row r="794" spans="1:65">
      <c r="A794" s="30"/>
      <c r="B794" s="19">
        <v>1</v>
      </c>
      <c r="C794" s="9">
        <v>6</v>
      </c>
      <c r="D794" s="24">
        <v>0.45000000000000007</v>
      </c>
      <c r="E794" s="24">
        <v>0.42</v>
      </c>
      <c r="F794" s="24">
        <v>0.42700000000000005</v>
      </c>
      <c r="G794" s="24">
        <v>0.41515283609566195</v>
      </c>
      <c r="H794" s="24">
        <v>0.43</v>
      </c>
      <c r="I794" s="24">
        <v>0.45999999999999996</v>
      </c>
      <c r="J794" s="24">
        <v>0.4</v>
      </c>
      <c r="K794" s="24">
        <v>0.45000000000000007</v>
      </c>
      <c r="L794" s="24">
        <v>0.45999999999999996</v>
      </c>
      <c r="M794" s="24">
        <v>0.44</v>
      </c>
      <c r="N794" s="24">
        <v>0.45000000000000007</v>
      </c>
      <c r="O794" s="24">
        <v>0.4</v>
      </c>
      <c r="P794" s="24">
        <v>0.43</v>
      </c>
      <c r="Q794" s="204">
        <v>0.37</v>
      </c>
      <c r="R794" s="24">
        <v>0.45999999999999996</v>
      </c>
      <c r="S794" s="24">
        <v>0.45999999999999996</v>
      </c>
      <c r="T794" s="24">
        <v>0.4376659</v>
      </c>
      <c r="U794" s="24">
        <v>0.44539999999999996</v>
      </c>
      <c r="V794" s="24">
        <v>0.44</v>
      </c>
      <c r="W794" s="24">
        <v>0.45199999999999996</v>
      </c>
      <c r="X794" s="24">
        <v>0.44</v>
      </c>
      <c r="Y794" s="24">
        <v>0.44853859804699991</v>
      </c>
      <c r="Z794" s="24">
        <v>0.46351999999999999</v>
      </c>
      <c r="AA794" s="24">
        <v>0.44</v>
      </c>
      <c r="AB794" s="24">
        <v>0.40269040000000006</v>
      </c>
      <c r="AC794" s="198"/>
      <c r="AD794" s="199"/>
      <c r="AE794" s="199"/>
      <c r="AF794" s="199"/>
      <c r="AG794" s="199"/>
      <c r="AH794" s="199"/>
      <c r="AI794" s="199"/>
      <c r="AJ794" s="199"/>
      <c r="AK794" s="199"/>
      <c r="AL794" s="199"/>
      <c r="AM794" s="199"/>
      <c r="AN794" s="199"/>
      <c r="AO794" s="199"/>
      <c r="AP794" s="199"/>
      <c r="AQ794" s="199"/>
      <c r="AR794" s="199"/>
      <c r="AS794" s="199"/>
      <c r="AT794" s="199"/>
      <c r="AU794" s="199"/>
      <c r="AV794" s="199"/>
      <c r="AW794" s="199"/>
      <c r="AX794" s="199"/>
      <c r="AY794" s="199"/>
      <c r="AZ794" s="199"/>
      <c r="BA794" s="199"/>
      <c r="BB794" s="199"/>
      <c r="BC794" s="199"/>
      <c r="BD794" s="199"/>
      <c r="BE794" s="199"/>
      <c r="BF794" s="199"/>
      <c r="BG794" s="199"/>
      <c r="BH794" s="199"/>
      <c r="BI794" s="199"/>
      <c r="BJ794" s="199"/>
      <c r="BK794" s="199"/>
      <c r="BL794" s="199"/>
      <c r="BM794" s="56"/>
    </row>
    <row r="795" spans="1:65">
      <c r="A795" s="30"/>
      <c r="B795" s="20" t="s">
        <v>274</v>
      </c>
      <c r="C795" s="12"/>
      <c r="D795" s="202">
        <v>0.45333333333333337</v>
      </c>
      <c r="E795" s="202">
        <v>0.41666666666666657</v>
      </c>
      <c r="F795" s="202">
        <v>0.43016666666666664</v>
      </c>
      <c r="G795" s="202">
        <v>0.41797513595443997</v>
      </c>
      <c r="H795" s="202">
        <v>0.44</v>
      </c>
      <c r="I795" s="202">
        <v>0.45833333333333331</v>
      </c>
      <c r="J795" s="202">
        <v>0.41166666666666663</v>
      </c>
      <c r="K795" s="202">
        <v>0.44666666666666671</v>
      </c>
      <c r="L795" s="202">
        <v>0.44666666666666671</v>
      </c>
      <c r="M795" s="202">
        <v>0.44500000000000001</v>
      </c>
      <c r="N795" s="202">
        <v>0.45333333333333337</v>
      </c>
      <c r="O795" s="202">
        <v>0.40666666666666657</v>
      </c>
      <c r="P795" s="202">
        <v>0.42166666666666669</v>
      </c>
      <c r="Q795" s="202">
        <v>0.37666666666666671</v>
      </c>
      <c r="R795" s="202">
        <v>0.45500000000000002</v>
      </c>
      <c r="S795" s="202">
        <v>0.46166666666666661</v>
      </c>
      <c r="T795" s="202">
        <v>0.4381885333333333</v>
      </c>
      <c r="U795" s="202">
        <v>0.44531666666666658</v>
      </c>
      <c r="V795" s="202">
        <v>0.43166666666666664</v>
      </c>
      <c r="W795" s="202">
        <v>0.45083333333333336</v>
      </c>
      <c r="X795" s="202">
        <v>0.44</v>
      </c>
      <c r="Y795" s="202">
        <v>0.44444323879466668</v>
      </c>
      <c r="Z795" s="202">
        <v>0.46174816666666668</v>
      </c>
      <c r="AA795" s="202">
        <v>0.44833333333333331</v>
      </c>
      <c r="AB795" s="202">
        <v>0.40870776666666669</v>
      </c>
      <c r="AC795" s="198"/>
      <c r="AD795" s="199"/>
      <c r="AE795" s="199"/>
      <c r="AF795" s="199"/>
      <c r="AG795" s="199"/>
      <c r="AH795" s="199"/>
      <c r="AI795" s="199"/>
      <c r="AJ795" s="199"/>
      <c r="AK795" s="199"/>
      <c r="AL795" s="199"/>
      <c r="AM795" s="199"/>
      <c r="AN795" s="199"/>
      <c r="AO795" s="199"/>
      <c r="AP795" s="199"/>
      <c r="AQ795" s="199"/>
      <c r="AR795" s="199"/>
      <c r="AS795" s="199"/>
      <c r="AT795" s="199"/>
      <c r="AU795" s="199"/>
      <c r="AV795" s="199"/>
      <c r="AW795" s="199"/>
      <c r="AX795" s="199"/>
      <c r="AY795" s="199"/>
      <c r="AZ795" s="199"/>
      <c r="BA795" s="199"/>
      <c r="BB795" s="199"/>
      <c r="BC795" s="199"/>
      <c r="BD795" s="199"/>
      <c r="BE795" s="199"/>
      <c r="BF795" s="199"/>
      <c r="BG795" s="199"/>
      <c r="BH795" s="199"/>
      <c r="BI795" s="199"/>
      <c r="BJ795" s="199"/>
      <c r="BK795" s="199"/>
      <c r="BL795" s="199"/>
      <c r="BM795" s="56"/>
    </row>
    <row r="796" spans="1:65">
      <c r="A796" s="30"/>
      <c r="B796" s="3" t="s">
        <v>275</v>
      </c>
      <c r="C796" s="29"/>
      <c r="D796" s="24">
        <v>0.45000000000000007</v>
      </c>
      <c r="E796" s="24">
        <v>0.41499999999999992</v>
      </c>
      <c r="F796" s="24">
        <v>0.43</v>
      </c>
      <c r="G796" s="24">
        <v>0.41637457458144667</v>
      </c>
      <c r="H796" s="24">
        <v>0.44</v>
      </c>
      <c r="I796" s="24">
        <v>0.45999999999999996</v>
      </c>
      <c r="J796" s="24">
        <v>0.40999999999999992</v>
      </c>
      <c r="K796" s="24">
        <v>0.44500000000000006</v>
      </c>
      <c r="L796" s="24">
        <v>0.44500000000000006</v>
      </c>
      <c r="M796" s="24">
        <v>0.44500000000000006</v>
      </c>
      <c r="N796" s="24">
        <v>0.45000000000000007</v>
      </c>
      <c r="O796" s="24">
        <v>0.40999999999999992</v>
      </c>
      <c r="P796" s="24">
        <v>0.42</v>
      </c>
      <c r="Q796" s="24">
        <v>0.375</v>
      </c>
      <c r="R796" s="24">
        <v>0.45500000000000002</v>
      </c>
      <c r="S796" s="24">
        <v>0.45999999999999996</v>
      </c>
      <c r="T796" s="24">
        <v>0.43824220000000003</v>
      </c>
      <c r="U796" s="24">
        <v>0.44350000000000001</v>
      </c>
      <c r="V796" s="24">
        <v>0.43</v>
      </c>
      <c r="W796" s="24">
        <v>0.45199999999999996</v>
      </c>
      <c r="X796" s="24">
        <v>0.44</v>
      </c>
      <c r="Y796" s="24">
        <v>0.44390509451549998</v>
      </c>
      <c r="Z796" s="24">
        <v>0.461229</v>
      </c>
      <c r="AA796" s="24">
        <v>0.44500000000000006</v>
      </c>
      <c r="AB796" s="24">
        <v>0.40550399999999998</v>
      </c>
      <c r="AC796" s="198"/>
      <c r="AD796" s="199"/>
      <c r="AE796" s="199"/>
      <c r="AF796" s="199"/>
      <c r="AG796" s="199"/>
      <c r="AH796" s="199"/>
      <c r="AI796" s="199"/>
      <c r="AJ796" s="199"/>
      <c r="AK796" s="199"/>
      <c r="AL796" s="199"/>
      <c r="AM796" s="199"/>
      <c r="AN796" s="199"/>
      <c r="AO796" s="199"/>
      <c r="AP796" s="199"/>
      <c r="AQ796" s="199"/>
      <c r="AR796" s="199"/>
      <c r="AS796" s="199"/>
      <c r="AT796" s="199"/>
      <c r="AU796" s="199"/>
      <c r="AV796" s="199"/>
      <c r="AW796" s="199"/>
      <c r="AX796" s="199"/>
      <c r="AY796" s="199"/>
      <c r="AZ796" s="199"/>
      <c r="BA796" s="199"/>
      <c r="BB796" s="199"/>
      <c r="BC796" s="199"/>
      <c r="BD796" s="199"/>
      <c r="BE796" s="199"/>
      <c r="BF796" s="199"/>
      <c r="BG796" s="199"/>
      <c r="BH796" s="199"/>
      <c r="BI796" s="199"/>
      <c r="BJ796" s="199"/>
      <c r="BK796" s="199"/>
      <c r="BL796" s="199"/>
      <c r="BM796" s="56"/>
    </row>
    <row r="797" spans="1:65">
      <c r="A797" s="30"/>
      <c r="B797" s="3" t="s">
        <v>276</v>
      </c>
      <c r="C797" s="29"/>
      <c r="D797" s="24">
        <v>5.1639777949431696E-3</v>
      </c>
      <c r="E797" s="24">
        <v>8.1649658092772942E-3</v>
      </c>
      <c r="F797" s="24">
        <v>5.1153364177409111E-3</v>
      </c>
      <c r="G797" s="24">
        <v>7.9087864076605868E-3</v>
      </c>
      <c r="H797" s="24">
        <v>6.3245553203367822E-3</v>
      </c>
      <c r="I797" s="24">
        <v>4.0824829046385881E-3</v>
      </c>
      <c r="J797" s="24">
        <v>1.1690451944500113E-2</v>
      </c>
      <c r="K797" s="24">
        <v>8.1649658092772578E-3</v>
      </c>
      <c r="L797" s="24">
        <v>8.1649658092772578E-3</v>
      </c>
      <c r="M797" s="24">
        <v>5.4772255750516969E-3</v>
      </c>
      <c r="N797" s="24">
        <v>5.1639777949431696E-3</v>
      </c>
      <c r="O797" s="24">
        <v>5.1639777949431696E-3</v>
      </c>
      <c r="P797" s="24">
        <v>4.0824829046386341E-3</v>
      </c>
      <c r="Q797" s="24">
        <v>8.1649658092772665E-3</v>
      </c>
      <c r="R797" s="24">
        <v>5.4772255750516058E-3</v>
      </c>
      <c r="S797" s="24">
        <v>4.0824829046386115E-3</v>
      </c>
      <c r="T797" s="24">
        <v>5.3625471062420467E-4</v>
      </c>
      <c r="U797" s="24">
        <v>5.7454039602683202E-3</v>
      </c>
      <c r="V797" s="24">
        <v>7.5277265270908165E-3</v>
      </c>
      <c r="W797" s="24">
        <v>2.8577380332469992E-3</v>
      </c>
      <c r="X797" s="24">
        <v>0</v>
      </c>
      <c r="Y797" s="24">
        <v>2.9156566230185751E-3</v>
      </c>
      <c r="Z797" s="24">
        <v>5.6852293679909294E-3</v>
      </c>
      <c r="AA797" s="24">
        <v>9.8319208025017344E-3</v>
      </c>
      <c r="AB797" s="24">
        <v>8.0367041293472347E-3</v>
      </c>
      <c r="AC797" s="198"/>
      <c r="AD797" s="199"/>
      <c r="AE797" s="199"/>
      <c r="AF797" s="199"/>
      <c r="AG797" s="199"/>
      <c r="AH797" s="199"/>
      <c r="AI797" s="199"/>
      <c r="AJ797" s="199"/>
      <c r="AK797" s="199"/>
      <c r="AL797" s="199"/>
      <c r="AM797" s="199"/>
      <c r="AN797" s="199"/>
      <c r="AO797" s="199"/>
      <c r="AP797" s="199"/>
      <c r="AQ797" s="199"/>
      <c r="AR797" s="199"/>
      <c r="AS797" s="199"/>
      <c r="AT797" s="199"/>
      <c r="AU797" s="199"/>
      <c r="AV797" s="199"/>
      <c r="AW797" s="199"/>
      <c r="AX797" s="199"/>
      <c r="AY797" s="199"/>
      <c r="AZ797" s="199"/>
      <c r="BA797" s="199"/>
      <c r="BB797" s="199"/>
      <c r="BC797" s="199"/>
      <c r="BD797" s="199"/>
      <c r="BE797" s="199"/>
      <c r="BF797" s="199"/>
      <c r="BG797" s="199"/>
      <c r="BH797" s="199"/>
      <c r="BI797" s="199"/>
      <c r="BJ797" s="199"/>
      <c r="BK797" s="199"/>
      <c r="BL797" s="199"/>
      <c r="BM797" s="56"/>
    </row>
    <row r="798" spans="1:65">
      <c r="A798" s="30"/>
      <c r="B798" s="3" t="s">
        <v>86</v>
      </c>
      <c r="C798" s="29"/>
      <c r="D798" s="13">
        <v>1.1391127488845226E-2</v>
      </c>
      <c r="E798" s="13">
        <v>1.959591794226551E-2</v>
      </c>
      <c r="F798" s="13">
        <v>1.1891522086960662E-2</v>
      </c>
      <c r="G798" s="13">
        <v>1.8921667169509954E-2</v>
      </c>
      <c r="H798" s="13">
        <v>1.4373989364401778E-2</v>
      </c>
      <c r="I798" s="13">
        <v>8.9072354283023739E-3</v>
      </c>
      <c r="J798" s="13">
        <v>2.8397858974494206E-2</v>
      </c>
      <c r="K798" s="13">
        <v>1.8279774199874456E-2</v>
      </c>
      <c r="L798" s="13">
        <v>1.8279774199874456E-2</v>
      </c>
      <c r="M798" s="13">
        <v>1.2308372078767858E-2</v>
      </c>
      <c r="N798" s="13">
        <v>1.1391127488845226E-2</v>
      </c>
      <c r="O798" s="13">
        <v>1.2698306053138944E-2</v>
      </c>
      <c r="P798" s="13">
        <v>9.6817776394592103E-3</v>
      </c>
      <c r="Q798" s="13">
        <v>2.167690037861221E-2</v>
      </c>
      <c r="R798" s="13">
        <v>1.2037858406706825E-2</v>
      </c>
      <c r="S798" s="13">
        <v>8.8429232591450083E-3</v>
      </c>
      <c r="T798" s="13">
        <v>1.2237990495663465E-3</v>
      </c>
      <c r="U798" s="13">
        <v>1.2901839051465223E-2</v>
      </c>
      <c r="V798" s="13">
        <v>1.7438748711407298E-2</v>
      </c>
      <c r="W798" s="13">
        <v>6.3387904619157092E-3</v>
      </c>
      <c r="X798" s="13">
        <v>0</v>
      </c>
      <c r="Y798" s="13">
        <v>6.5602451978476646E-3</v>
      </c>
      <c r="Z798" s="13">
        <v>1.2312402687015027E-2</v>
      </c>
      <c r="AA798" s="13">
        <v>2.1929934875468553E-2</v>
      </c>
      <c r="AB798" s="13">
        <v>1.966369319304323E-2</v>
      </c>
      <c r="AC798" s="146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30"/>
      <c r="B799" s="3" t="s">
        <v>277</v>
      </c>
      <c r="C799" s="29"/>
      <c r="D799" s="13">
        <v>3.3126611501828274E-2</v>
      </c>
      <c r="E799" s="13">
        <v>-5.0435099722584531E-2</v>
      </c>
      <c r="F799" s="13">
        <v>-1.9669196953596146E-2</v>
      </c>
      <c r="G799" s="13">
        <v>-4.7453156101559091E-2</v>
      </c>
      <c r="H799" s="13">
        <v>2.7405346929509911E-3</v>
      </c>
      <c r="I799" s="13">
        <v>4.4521390305157116E-2</v>
      </c>
      <c r="J799" s="13">
        <v>-6.1829878525913373E-2</v>
      </c>
      <c r="K799" s="13">
        <v>1.7933573097389743E-2</v>
      </c>
      <c r="L799" s="13">
        <v>1.7933573097389743E-2</v>
      </c>
      <c r="M799" s="13">
        <v>1.4135313496280055E-2</v>
      </c>
      <c r="N799" s="13">
        <v>3.3126611501828274E-2</v>
      </c>
      <c r="O799" s="13">
        <v>-7.3224657329242548E-2</v>
      </c>
      <c r="P799" s="13">
        <v>-3.9040320919255245E-2</v>
      </c>
      <c r="Q799" s="13">
        <v>-0.14159333014921616</v>
      </c>
      <c r="R799" s="13">
        <v>3.6924871102937962E-2</v>
      </c>
      <c r="S799" s="13">
        <v>5.2117909507376492E-2</v>
      </c>
      <c r="T799" s="13">
        <v>-1.3877177023031706E-3</v>
      </c>
      <c r="U799" s="13">
        <v>1.4856982820490527E-2</v>
      </c>
      <c r="V799" s="13">
        <v>-1.6250763312597449E-2</v>
      </c>
      <c r="W799" s="13">
        <v>2.7429222100163742E-2</v>
      </c>
      <c r="X799" s="13">
        <v>2.7405346929509911E-3</v>
      </c>
      <c r="Y799" s="13">
        <v>1.2866479340070347E-2</v>
      </c>
      <c r="Z799" s="13">
        <v>5.2303644401870963E-2</v>
      </c>
      <c r="AA799" s="13">
        <v>2.1731832698499209E-2</v>
      </c>
      <c r="AB799" s="13">
        <v>-6.8573080726147206E-2</v>
      </c>
      <c r="AC799" s="146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30"/>
      <c r="B800" s="46" t="s">
        <v>278</v>
      </c>
      <c r="C800" s="47"/>
      <c r="D800" s="45">
        <v>0.56999999999999995</v>
      </c>
      <c r="E800" s="45">
        <v>1.77</v>
      </c>
      <c r="F800" s="45">
        <v>0.91</v>
      </c>
      <c r="G800" s="45">
        <v>1.69</v>
      </c>
      <c r="H800" s="45">
        <v>0.28000000000000003</v>
      </c>
      <c r="I800" s="45">
        <v>0.89</v>
      </c>
      <c r="J800" s="45">
        <v>2.09</v>
      </c>
      <c r="K800" s="45">
        <v>0.14000000000000001</v>
      </c>
      <c r="L800" s="45">
        <v>0.14000000000000001</v>
      </c>
      <c r="M800" s="45">
        <v>0.04</v>
      </c>
      <c r="N800" s="45">
        <v>0.56999999999999995</v>
      </c>
      <c r="O800" s="45">
        <v>2.41</v>
      </c>
      <c r="P800" s="45">
        <v>1.45</v>
      </c>
      <c r="Q800" s="45">
        <v>4.33</v>
      </c>
      <c r="R800" s="45">
        <v>0.67</v>
      </c>
      <c r="S800" s="45">
        <v>1.1000000000000001</v>
      </c>
      <c r="T800" s="45">
        <v>0.4</v>
      </c>
      <c r="U800" s="45">
        <v>0.06</v>
      </c>
      <c r="V800" s="45">
        <v>0.82</v>
      </c>
      <c r="W800" s="45">
        <v>0.41</v>
      </c>
      <c r="X800" s="45">
        <v>0.28000000000000003</v>
      </c>
      <c r="Y800" s="45">
        <v>0</v>
      </c>
      <c r="Z800" s="45">
        <v>1.1100000000000001</v>
      </c>
      <c r="AA800" s="45">
        <v>0.25</v>
      </c>
      <c r="AB800" s="45">
        <v>2.2799999999999998</v>
      </c>
      <c r="AC800" s="146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B801" s="31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BM801" s="55"/>
    </row>
    <row r="802" spans="1:65" ht="15">
      <c r="B802" s="8" t="s">
        <v>618</v>
      </c>
      <c r="BM802" s="28" t="s">
        <v>66</v>
      </c>
    </row>
    <row r="803" spans="1:65" ht="15">
      <c r="A803" s="25" t="s">
        <v>6</v>
      </c>
      <c r="B803" s="18" t="s">
        <v>110</v>
      </c>
      <c r="C803" s="15" t="s">
        <v>111</v>
      </c>
      <c r="D803" s="16" t="s">
        <v>237</v>
      </c>
      <c r="E803" s="17" t="s">
        <v>237</v>
      </c>
      <c r="F803" s="17" t="s">
        <v>237</v>
      </c>
      <c r="G803" s="17" t="s">
        <v>237</v>
      </c>
      <c r="H803" s="17" t="s">
        <v>237</v>
      </c>
      <c r="I803" s="17" t="s">
        <v>237</v>
      </c>
      <c r="J803" s="17" t="s">
        <v>237</v>
      </c>
      <c r="K803" s="17" t="s">
        <v>237</v>
      </c>
      <c r="L803" s="17" t="s">
        <v>237</v>
      </c>
      <c r="M803" s="17" t="s">
        <v>237</v>
      </c>
      <c r="N803" s="17" t="s">
        <v>237</v>
      </c>
      <c r="O803" s="17" t="s">
        <v>237</v>
      </c>
      <c r="P803" s="17" t="s">
        <v>237</v>
      </c>
      <c r="Q803" s="17" t="s">
        <v>237</v>
      </c>
      <c r="R803" s="17" t="s">
        <v>237</v>
      </c>
      <c r="S803" s="17" t="s">
        <v>237</v>
      </c>
      <c r="T803" s="17" t="s">
        <v>237</v>
      </c>
      <c r="U803" s="17" t="s">
        <v>237</v>
      </c>
      <c r="V803" s="17" t="s">
        <v>237</v>
      </c>
      <c r="W803" s="17" t="s">
        <v>237</v>
      </c>
      <c r="X803" s="17" t="s">
        <v>237</v>
      </c>
      <c r="Y803" s="17" t="s">
        <v>237</v>
      </c>
      <c r="Z803" s="17" t="s">
        <v>237</v>
      </c>
      <c r="AA803" s="17" t="s">
        <v>237</v>
      </c>
      <c r="AB803" s="146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1</v>
      </c>
    </row>
    <row r="804" spans="1:65">
      <c r="A804" s="30"/>
      <c r="B804" s="19" t="s">
        <v>238</v>
      </c>
      <c r="C804" s="9" t="s">
        <v>238</v>
      </c>
      <c r="D804" s="144" t="s">
        <v>240</v>
      </c>
      <c r="E804" s="145" t="s">
        <v>241</v>
      </c>
      <c r="F804" s="145" t="s">
        <v>242</v>
      </c>
      <c r="G804" s="145" t="s">
        <v>243</v>
      </c>
      <c r="H804" s="145" t="s">
        <v>244</v>
      </c>
      <c r="I804" s="145" t="s">
        <v>245</v>
      </c>
      <c r="J804" s="145" t="s">
        <v>246</v>
      </c>
      <c r="K804" s="145" t="s">
        <v>247</v>
      </c>
      <c r="L804" s="145" t="s">
        <v>248</v>
      </c>
      <c r="M804" s="145" t="s">
        <v>249</v>
      </c>
      <c r="N804" s="145" t="s">
        <v>250</v>
      </c>
      <c r="O804" s="145" t="s">
        <v>251</v>
      </c>
      <c r="P804" s="145" t="s">
        <v>252</v>
      </c>
      <c r="Q804" s="145" t="s">
        <v>253</v>
      </c>
      <c r="R804" s="145" t="s">
        <v>254</v>
      </c>
      <c r="S804" s="145" t="s">
        <v>255</v>
      </c>
      <c r="T804" s="145" t="s">
        <v>257</v>
      </c>
      <c r="U804" s="145" t="s">
        <v>258</v>
      </c>
      <c r="V804" s="145" t="s">
        <v>259</v>
      </c>
      <c r="W804" s="145" t="s">
        <v>260</v>
      </c>
      <c r="X804" s="145" t="s">
        <v>261</v>
      </c>
      <c r="Y804" s="145" t="s">
        <v>262</v>
      </c>
      <c r="Z804" s="145" t="s">
        <v>267</v>
      </c>
      <c r="AA804" s="145" t="s">
        <v>268</v>
      </c>
      <c r="AB804" s="146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 t="s">
        <v>3</v>
      </c>
    </row>
    <row r="805" spans="1:65">
      <c r="A805" s="30"/>
      <c r="B805" s="19"/>
      <c r="C805" s="9"/>
      <c r="D805" s="10" t="s">
        <v>306</v>
      </c>
      <c r="E805" s="11" t="s">
        <v>304</v>
      </c>
      <c r="F805" s="11" t="s">
        <v>306</v>
      </c>
      <c r="G805" s="11" t="s">
        <v>306</v>
      </c>
      <c r="H805" s="11" t="s">
        <v>304</v>
      </c>
      <c r="I805" s="11" t="s">
        <v>304</v>
      </c>
      <c r="J805" s="11" t="s">
        <v>306</v>
      </c>
      <c r="K805" s="11" t="s">
        <v>304</v>
      </c>
      <c r="L805" s="11" t="s">
        <v>304</v>
      </c>
      <c r="M805" s="11" t="s">
        <v>304</v>
      </c>
      <c r="N805" s="11" t="s">
        <v>304</v>
      </c>
      <c r="O805" s="11" t="s">
        <v>304</v>
      </c>
      <c r="P805" s="11" t="s">
        <v>304</v>
      </c>
      <c r="Q805" s="11" t="s">
        <v>304</v>
      </c>
      <c r="R805" s="11" t="s">
        <v>306</v>
      </c>
      <c r="S805" s="11" t="s">
        <v>306</v>
      </c>
      <c r="T805" s="11" t="s">
        <v>306</v>
      </c>
      <c r="U805" s="11" t="s">
        <v>304</v>
      </c>
      <c r="V805" s="11" t="s">
        <v>304</v>
      </c>
      <c r="W805" s="11" t="s">
        <v>306</v>
      </c>
      <c r="X805" s="11" t="s">
        <v>304</v>
      </c>
      <c r="Y805" s="11" t="s">
        <v>337</v>
      </c>
      <c r="Z805" s="11" t="s">
        <v>306</v>
      </c>
      <c r="AA805" s="11" t="s">
        <v>337</v>
      </c>
      <c r="AB805" s="146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0</v>
      </c>
    </row>
    <row r="806" spans="1:65">
      <c r="A806" s="30"/>
      <c r="B806" s="19"/>
      <c r="C806" s="9"/>
      <c r="D806" s="26" t="s">
        <v>338</v>
      </c>
      <c r="E806" s="26" t="s">
        <v>339</v>
      </c>
      <c r="F806" s="26" t="s">
        <v>340</v>
      </c>
      <c r="G806" s="26" t="s">
        <v>340</v>
      </c>
      <c r="H806" s="26" t="s">
        <v>117</v>
      </c>
      <c r="I806" s="26" t="s">
        <v>338</v>
      </c>
      <c r="J806" s="26" t="s">
        <v>339</v>
      </c>
      <c r="K806" s="26" t="s">
        <v>339</v>
      </c>
      <c r="L806" s="26" t="s">
        <v>340</v>
      </c>
      <c r="M806" s="26" t="s">
        <v>339</v>
      </c>
      <c r="N806" s="26" t="s">
        <v>339</v>
      </c>
      <c r="O806" s="26" t="s">
        <v>307</v>
      </c>
      <c r="P806" s="26" t="s">
        <v>339</v>
      </c>
      <c r="Q806" s="26" t="s">
        <v>341</v>
      </c>
      <c r="R806" s="26" t="s">
        <v>338</v>
      </c>
      <c r="S806" s="26" t="s">
        <v>339</v>
      </c>
      <c r="T806" s="26" t="s">
        <v>339</v>
      </c>
      <c r="U806" s="26" t="s">
        <v>339</v>
      </c>
      <c r="V806" s="26" t="s">
        <v>339</v>
      </c>
      <c r="W806" s="26" t="s">
        <v>338</v>
      </c>
      <c r="X806" s="26" t="s">
        <v>341</v>
      </c>
      <c r="Y806" s="26" t="s">
        <v>339</v>
      </c>
      <c r="Z806" s="26" t="s">
        <v>339</v>
      </c>
      <c r="AA806" s="26" t="s">
        <v>341</v>
      </c>
      <c r="AB806" s="146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0</v>
      </c>
    </row>
    <row r="807" spans="1:65">
      <c r="A807" s="30"/>
      <c r="B807" s="18">
        <v>1</v>
      </c>
      <c r="C807" s="14">
        <v>1</v>
      </c>
      <c r="D807" s="205">
        <v>548.78</v>
      </c>
      <c r="E807" s="205">
        <v>513</v>
      </c>
      <c r="F807" s="205">
        <v>434</v>
      </c>
      <c r="G807" s="205">
        <v>446.60403647115345</v>
      </c>
      <c r="H807" s="205">
        <v>463.2</v>
      </c>
      <c r="I807" s="205">
        <v>442</v>
      </c>
      <c r="J807" s="205">
        <v>430</v>
      </c>
      <c r="K807" s="205">
        <v>506.99999999999994</v>
      </c>
      <c r="L807" s="205">
        <v>418.64</v>
      </c>
      <c r="M807" s="205">
        <v>491</v>
      </c>
      <c r="N807" s="205">
        <v>486</v>
      </c>
      <c r="O807" s="205">
        <v>425.24</v>
      </c>
      <c r="P807" s="205">
        <v>485.07</v>
      </c>
      <c r="Q807" s="205">
        <v>571.05999999999995</v>
      </c>
      <c r="R807" s="223">
        <v>347.04</v>
      </c>
      <c r="S807" s="205">
        <v>478</v>
      </c>
      <c r="T807" s="205">
        <v>440.64</v>
      </c>
      <c r="U807" s="205">
        <v>413</v>
      </c>
      <c r="V807" s="205">
        <v>316</v>
      </c>
      <c r="W807" s="205">
        <v>499.87999999999994</v>
      </c>
      <c r="X807" s="205">
        <v>518.9740021636353</v>
      </c>
      <c r="Y807" s="206">
        <v>601.24297493936604</v>
      </c>
      <c r="Z807" s="205">
        <v>353.86</v>
      </c>
      <c r="AA807" s="205">
        <v>399.02699999999999</v>
      </c>
      <c r="AB807" s="207"/>
      <c r="AC807" s="208"/>
      <c r="AD807" s="208"/>
      <c r="AE807" s="208"/>
      <c r="AF807" s="208"/>
      <c r="AG807" s="208"/>
      <c r="AH807" s="208"/>
      <c r="AI807" s="208"/>
      <c r="AJ807" s="208"/>
      <c r="AK807" s="208"/>
      <c r="AL807" s="208"/>
      <c r="AM807" s="208"/>
      <c r="AN807" s="208"/>
      <c r="AO807" s="208"/>
      <c r="AP807" s="208"/>
      <c r="AQ807" s="208"/>
      <c r="AR807" s="208"/>
      <c r="AS807" s="208"/>
      <c r="AT807" s="208"/>
      <c r="AU807" s="208"/>
      <c r="AV807" s="208"/>
      <c r="AW807" s="208"/>
      <c r="AX807" s="208"/>
      <c r="AY807" s="208"/>
      <c r="AZ807" s="208"/>
      <c r="BA807" s="208"/>
      <c r="BB807" s="208"/>
      <c r="BC807" s="208"/>
      <c r="BD807" s="208"/>
      <c r="BE807" s="208"/>
      <c r="BF807" s="208"/>
      <c r="BG807" s="208"/>
      <c r="BH807" s="208"/>
      <c r="BI807" s="208"/>
      <c r="BJ807" s="208"/>
      <c r="BK807" s="208"/>
      <c r="BL807" s="208"/>
      <c r="BM807" s="209">
        <v>1</v>
      </c>
    </row>
    <row r="808" spans="1:65">
      <c r="A808" s="30"/>
      <c r="B808" s="19">
        <v>1</v>
      </c>
      <c r="C808" s="9">
        <v>2</v>
      </c>
      <c r="D808" s="211">
        <v>554.05999999999995</v>
      </c>
      <c r="E808" s="211">
        <v>519</v>
      </c>
      <c r="F808" s="211">
        <v>441</v>
      </c>
      <c r="G808" s="211">
        <v>479.16601852890011</v>
      </c>
      <c r="H808" s="211">
        <v>477.88</v>
      </c>
      <c r="I808" s="211">
        <v>430</v>
      </c>
      <c r="J808" s="211">
        <v>439</v>
      </c>
      <c r="K808" s="211">
        <v>515</v>
      </c>
      <c r="L808" s="211">
        <v>410.02</v>
      </c>
      <c r="M808" s="211">
        <v>488.99999999999994</v>
      </c>
      <c r="N808" s="211">
        <v>487</v>
      </c>
      <c r="O808" s="211">
        <v>429.9</v>
      </c>
      <c r="P808" s="211">
        <v>510.16000000000008</v>
      </c>
      <c r="Q808" s="211">
        <v>576.86</v>
      </c>
      <c r="R808" s="211">
        <v>357.18</v>
      </c>
      <c r="S808" s="211">
        <v>470</v>
      </c>
      <c r="T808" s="211">
        <v>425.89</v>
      </c>
      <c r="U808" s="211">
        <v>444</v>
      </c>
      <c r="V808" s="211">
        <v>302</v>
      </c>
      <c r="W808" s="211">
        <v>500.69000000000005</v>
      </c>
      <c r="X808" s="211">
        <v>521.14485906119307</v>
      </c>
      <c r="Y808" s="212">
        <v>598.31157221578303</v>
      </c>
      <c r="Z808" s="211">
        <v>371.32</v>
      </c>
      <c r="AA808" s="211">
        <v>394.03100000000001</v>
      </c>
      <c r="AB808" s="207"/>
      <c r="AC808" s="208"/>
      <c r="AD808" s="208"/>
      <c r="AE808" s="208"/>
      <c r="AF808" s="208"/>
      <c r="AG808" s="208"/>
      <c r="AH808" s="208"/>
      <c r="AI808" s="208"/>
      <c r="AJ808" s="208"/>
      <c r="AK808" s="208"/>
      <c r="AL808" s="208"/>
      <c r="AM808" s="208"/>
      <c r="AN808" s="208"/>
      <c r="AO808" s="208"/>
      <c r="AP808" s="208"/>
      <c r="AQ808" s="208"/>
      <c r="AR808" s="208"/>
      <c r="AS808" s="208"/>
      <c r="AT808" s="208"/>
      <c r="AU808" s="208"/>
      <c r="AV808" s="208"/>
      <c r="AW808" s="208"/>
      <c r="AX808" s="208"/>
      <c r="AY808" s="208"/>
      <c r="AZ808" s="208"/>
      <c r="BA808" s="208"/>
      <c r="BB808" s="208"/>
      <c r="BC808" s="208"/>
      <c r="BD808" s="208"/>
      <c r="BE808" s="208"/>
      <c r="BF808" s="208"/>
      <c r="BG808" s="208"/>
      <c r="BH808" s="208"/>
      <c r="BI808" s="208"/>
      <c r="BJ808" s="208"/>
      <c r="BK808" s="208"/>
      <c r="BL808" s="208"/>
      <c r="BM808" s="209">
        <v>34</v>
      </c>
    </row>
    <row r="809" spans="1:65">
      <c r="A809" s="30"/>
      <c r="B809" s="19">
        <v>1</v>
      </c>
      <c r="C809" s="9">
        <v>3</v>
      </c>
      <c r="D809" s="211">
        <v>552.34</v>
      </c>
      <c r="E809" s="211">
        <v>527</v>
      </c>
      <c r="F809" s="211">
        <v>440</v>
      </c>
      <c r="G809" s="211">
        <v>471.88486247320344</v>
      </c>
      <c r="H809" s="211">
        <v>480.09</v>
      </c>
      <c r="I809" s="211">
        <v>409</v>
      </c>
      <c r="J809" s="211">
        <v>431</v>
      </c>
      <c r="K809" s="211">
        <v>515</v>
      </c>
      <c r="L809" s="211">
        <v>408.45</v>
      </c>
      <c r="M809" s="211">
        <v>475</v>
      </c>
      <c r="N809" s="211">
        <v>494</v>
      </c>
      <c r="O809" s="211">
        <v>428.34</v>
      </c>
      <c r="P809" s="211">
        <v>483.49</v>
      </c>
      <c r="Q809" s="211">
        <v>586.72</v>
      </c>
      <c r="R809" s="211">
        <v>361.49</v>
      </c>
      <c r="S809" s="211">
        <v>462</v>
      </c>
      <c r="T809" s="211">
        <v>503.53</v>
      </c>
      <c r="U809" s="211">
        <v>430</v>
      </c>
      <c r="V809" s="211">
        <v>396</v>
      </c>
      <c r="W809" s="211">
        <v>505.13</v>
      </c>
      <c r="X809" s="211">
        <v>514.13782150490567</v>
      </c>
      <c r="Y809" s="212">
        <v>634.61386910836802</v>
      </c>
      <c r="Z809" s="211">
        <v>350.79</v>
      </c>
      <c r="AA809" s="211">
        <v>381.66800000000001</v>
      </c>
      <c r="AB809" s="207"/>
      <c r="AC809" s="208"/>
      <c r="AD809" s="208"/>
      <c r="AE809" s="208"/>
      <c r="AF809" s="208"/>
      <c r="AG809" s="208"/>
      <c r="AH809" s="208"/>
      <c r="AI809" s="208"/>
      <c r="AJ809" s="208"/>
      <c r="AK809" s="208"/>
      <c r="AL809" s="208"/>
      <c r="AM809" s="208"/>
      <c r="AN809" s="208"/>
      <c r="AO809" s="208"/>
      <c r="AP809" s="208"/>
      <c r="AQ809" s="208"/>
      <c r="AR809" s="208"/>
      <c r="AS809" s="208"/>
      <c r="AT809" s="208"/>
      <c r="AU809" s="208"/>
      <c r="AV809" s="208"/>
      <c r="AW809" s="208"/>
      <c r="AX809" s="208"/>
      <c r="AY809" s="208"/>
      <c r="AZ809" s="208"/>
      <c r="BA809" s="208"/>
      <c r="BB809" s="208"/>
      <c r="BC809" s="208"/>
      <c r="BD809" s="208"/>
      <c r="BE809" s="208"/>
      <c r="BF809" s="208"/>
      <c r="BG809" s="208"/>
      <c r="BH809" s="208"/>
      <c r="BI809" s="208"/>
      <c r="BJ809" s="208"/>
      <c r="BK809" s="208"/>
      <c r="BL809" s="208"/>
      <c r="BM809" s="209">
        <v>16</v>
      </c>
    </row>
    <row r="810" spans="1:65">
      <c r="A810" s="30"/>
      <c r="B810" s="19">
        <v>1</v>
      </c>
      <c r="C810" s="9">
        <v>4</v>
      </c>
      <c r="D810" s="211">
        <v>547.64</v>
      </c>
      <c r="E810" s="211">
        <v>529</v>
      </c>
      <c r="F810" s="211">
        <v>436</v>
      </c>
      <c r="G810" s="211">
        <v>458.20067314189208</v>
      </c>
      <c r="H810" s="211">
        <v>482.35</v>
      </c>
      <c r="I810" s="211">
        <v>419</v>
      </c>
      <c r="J810" s="211">
        <v>440</v>
      </c>
      <c r="K810" s="211">
        <v>535</v>
      </c>
      <c r="L810" s="211">
        <v>409.73</v>
      </c>
      <c r="M810" s="211">
        <v>475</v>
      </c>
      <c r="N810" s="211">
        <v>499</v>
      </c>
      <c r="O810" s="211">
        <v>423.22</v>
      </c>
      <c r="P810" s="211">
        <v>480.99</v>
      </c>
      <c r="Q810" s="211">
        <v>576.17999999999995</v>
      </c>
      <c r="R810" s="211">
        <v>360.75</v>
      </c>
      <c r="S810" s="211">
        <v>458</v>
      </c>
      <c r="T810" s="211">
        <v>485.88</v>
      </c>
      <c r="U810" s="211">
        <v>441</v>
      </c>
      <c r="V810" s="211">
        <v>342</v>
      </c>
      <c r="W810" s="211">
        <v>502.08000000000004</v>
      </c>
      <c r="X810" s="211">
        <v>515.84462218587419</v>
      </c>
      <c r="Y810" s="212">
        <v>639.95937598244905</v>
      </c>
      <c r="Z810" s="211">
        <v>365.17</v>
      </c>
      <c r="AA810" s="211">
        <v>386.93599999999998</v>
      </c>
      <c r="AB810" s="207"/>
      <c r="AC810" s="208"/>
      <c r="AD810" s="208"/>
      <c r="AE810" s="208"/>
      <c r="AF810" s="208"/>
      <c r="AG810" s="208"/>
      <c r="AH810" s="208"/>
      <c r="AI810" s="208"/>
      <c r="AJ810" s="208"/>
      <c r="AK810" s="208"/>
      <c r="AL810" s="208"/>
      <c r="AM810" s="208"/>
      <c r="AN810" s="208"/>
      <c r="AO810" s="208"/>
      <c r="AP810" s="208"/>
      <c r="AQ810" s="208"/>
      <c r="AR810" s="208"/>
      <c r="AS810" s="208"/>
      <c r="AT810" s="208"/>
      <c r="AU810" s="208"/>
      <c r="AV810" s="208"/>
      <c r="AW810" s="208"/>
      <c r="AX810" s="208"/>
      <c r="AY810" s="208"/>
      <c r="AZ810" s="208"/>
      <c r="BA810" s="208"/>
      <c r="BB810" s="208"/>
      <c r="BC810" s="208"/>
      <c r="BD810" s="208"/>
      <c r="BE810" s="208"/>
      <c r="BF810" s="208"/>
      <c r="BG810" s="208"/>
      <c r="BH810" s="208"/>
      <c r="BI810" s="208"/>
      <c r="BJ810" s="208"/>
      <c r="BK810" s="208"/>
      <c r="BL810" s="208"/>
      <c r="BM810" s="209">
        <v>458.52464805979821</v>
      </c>
    </row>
    <row r="811" spans="1:65">
      <c r="A811" s="30"/>
      <c r="B811" s="19">
        <v>1</v>
      </c>
      <c r="C811" s="9">
        <v>5</v>
      </c>
      <c r="D811" s="211">
        <v>562.39</v>
      </c>
      <c r="E811" s="211">
        <v>554</v>
      </c>
      <c r="F811" s="211">
        <v>449</v>
      </c>
      <c r="G811" s="211">
        <v>456.46561479913788</v>
      </c>
      <c r="H811" s="211">
        <v>482.36</v>
      </c>
      <c r="I811" s="211">
        <v>419</v>
      </c>
      <c r="J811" s="211">
        <v>421</v>
      </c>
      <c r="K811" s="211">
        <v>525</v>
      </c>
      <c r="L811" s="211">
        <v>407.96</v>
      </c>
      <c r="M811" s="211">
        <v>465</v>
      </c>
      <c r="N811" s="211">
        <v>503</v>
      </c>
      <c r="O811" s="211">
        <v>432.01</v>
      </c>
      <c r="P811" s="211">
        <v>479.93</v>
      </c>
      <c r="Q811" s="211">
        <v>580.91999999999996</v>
      </c>
      <c r="R811" s="211">
        <v>362.83</v>
      </c>
      <c r="S811" s="211">
        <v>454</v>
      </c>
      <c r="T811" s="211">
        <v>500.22</v>
      </c>
      <c r="U811" s="211">
        <v>432</v>
      </c>
      <c r="V811" s="211">
        <v>342</v>
      </c>
      <c r="W811" s="211">
        <v>509.21</v>
      </c>
      <c r="X811" s="211">
        <v>519.44500262254735</v>
      </c>
      <c r="Y811" s="212">
        <v>668.87838769006999</v>
      </c>
      <c r="Z811" s="211">
        <v>351.81</v>
      </c>
      <c r="AA811" s="211">
        <v>406.274</v>
      </c>
      <c r="AB811" s="207"/>
      <c r="AC811" s="208"/>
      <c r="AD811" s="208"/>
      <c r="AE811" s="208"/>
      <c r="AF811" s="208"/>
      <c r="AG811" s="208"/>
      <c r="AH811" s="208"/>
      <c r="AI811" s="208"/>
      <c r="AJ811" s="208"/>
      <c r="AK811" s="208"/>
      <c r="AL811" s="208"/>
      <c r="AM811" s="208"/>
      <c r="AN811" s="208"/>
      <c r="AO811" s="208"/>
      <c r="AP811" s="208"/>
      <c r="AQ811" s="208"/>
      <c r="AR811" s="208"/>
      <c r="AS811" s="208"/>
      <c r="AT811" s="208"/>
      <c r="AU811" s="208"/>
      <c r="AV811" s="208"/>
      <c r="AW811" s="208"/>
      <c r="AX811" s="208"/>
      <c r="AY811" s="208"/>
      <c r="AZ811" s="208"/>
      <c r="BA811" s="208"/>
      <c r="BB811" s="208"/>
      <c r="BC811" s="208"/>
      <c r="BD811" s="208"/>
      <c r="BE811" s="208"/>
      <c r="BF811" s="208"/>
      <c r="BG811" s="208"/>
      <c r="BH811" s="208"/>
      <c r="BI811" s="208"/>
      <c r="BJ811" s="208"/>
      <c r="BK811" s="208"/>
      <c r="BL811" s="208"/>
      <c r="BM811" s="209">
        <v>115</v>
      </c>
    </row>
    <row r="812" spans="1:65">
      <c r="A812" s="30"/>
      <c r="B812" s="19">
        <v>1</v>
      </c>
      <c r="C812" s="9">
        <v>6</v>
      </c>
      <c r="D812" s="211">
        <v>564.49</v>
      </c>
      <c r="E812" s="211">
        <v>542</v>
      </c>
      <c r="F812" s="211">
        <v>433</v>
      </c>
      <c r="G812" s="211">
        <v>489.29556667020887</v>
      </c>
      <c r="H812" s="211">
        <v>439.65</v>
      </c>
      <c r="I812" s="211">
        <v>422</v>
      </c>
      <c r="J812" s="211">
        <v>422</v>
      </c>
      <c r="K812" s="211">
        <v>519</v>
      </c>
      <c r="L812" s="211">
        <v>401.71</v>
      </c>
      <c r="M812" s="211">
        <v>477</v>
      </c>
      <c r="N812" s="211">
        <v>481</v>
      </c>
      <c r="O812" s="211">
        <v>420</v>
      </c>
      <c r="P812" s="210">
        <v>520.30999999999995</v>
      </c>
      <c r="Q812" s="211">
        <v>583</v>
      </c>
      <c r="R812" s="211">
        <v>358.6</v>
      </c>
      <c r="S812" s="211">
        <v>461</v>
      </c>
      <c r="T812" s="211">
        <v>417.58</v>
      </c>
      <c r="U812" s="211">
        <v>451</v>
      </c>
      <c r="V812" s="211">
        <v>342</v>
      </c>
      <c r="W812" s="211">
        <v>505.77</v>
      </c>
      <c r="X812" s="211">
        <v>528.30835262949734</v>
      </c>
      <c r="Y812" s="212">
        <v>645.25</v>
      </c>
      <c r="Z812" s="211">
        <v>348.09</v>
      </c>
      <c r="AA812" s="211">
        <v>404.67599999999999</v>
      </c>
      <c r="AB812" s="207"/>
      <c r="AC812" s="208"/>
      <c r="AD812" s="208"/>
      <c r="AE812" s="208"/>
      <c r="AF812" s="208"/>
      <c r="AG812" s="208"/>
      <c r="AH812" s="208"/>
      <c r="AI812" s="208"/>
      <c r="AJ812" s="208"/>
      <c r="AK812" s="208"/>
      <c r="AL812" s="208"/>
      <c r="AM812" s="208"/>
      <c r="AN812" s="208"/>
      <c r="AO812" s="208"/>
      <c r="AP812" s="208"/>
      <c r="AQ812" s="208"/>
      <c r="AR812" s="208"/>
      <c r="AS812" s="208"/>
      <c r="AT812" s="208"/>
      <c r="AU812" s="208"/>
      <c r="AV812" s="208"/>
      <c r="AW812" s="208"/>
      <c r="AX812" s="208"/>
      <c r="AY812" s="208"/>
      <c r="AZ812" s="208"/>
      <c r="BA812" s="208"/>
      <c r="BB812" s="208"/>
      <c r="BC812" s="208"/>
      <c r="BD812" s="208"/>
      <c r="BE812" s="208"/>
      <c r="BF812" s="208"/>
      <c r="BG812" s="208"/>
      <c r="BH812" s="208"/>
      <c r="BI812" s="208"/>
      <c r="BJ812" s="208"/>
      <c r="BK812" s="208"/>
      <c r="BL812" s="208"/>
      <c r="BM812" s="213"/>
    </row>
    <row r="813" spans="1:65">
      <c r="A813" s="30"/>
      <c r="B813" s="20" t="s">
        <v>274</v>
      </c>
      <c r="C813" s="12"/>
      <c r="D813" s="214">
        <v>554.94999999999993</v>
      </c>
      <c r="E813" s="214">
        <v>530.66666666666663</v>
      </c>
      <c r="F813" s="214">
        <v>438.83333333333331</v>
      </c>
      <c r="G813" s="214">
        <v>466.93612868074928</v>
      </c>
      <c r="H813" s="214">
        <v>470.92166666666668</v>
      </c>
      <c r="I813" s="214">
        <v>423.5</v>
      </c>
      <c r="J813" s="214">
        <v>430.5</v>
      </c>
      <c r="K813" s="214">
        <v>519.33333333333337</v>
      </c>
      <c r="L813" s="214">
        <v>409.41833333333329</v>
      </c>
      <c r="M813" s="214">
        <v>478.66666666666669</v>
      </c>
      <c r="N813" s="214">
        <v>491.66666666666669</v>
      </c>
      <c r="O813" s="214">
        <v>426.45166666666665</v>
      </c>
      <c r="P813" s="214">
        <v>493.32499999999999</v>
      </c>
      <c r="Q813" s="214">
        <v>579.12333333333333</v>
      </c>
      <c r="R813" s="214">
        <v>357.98166666666663</v>
      </c>
      <c r="S813" s="214">
        <v>463.83333333333331</v>
      </c>
      <c r="T813" s="214">
        <v>462.28999999999996</v>
      </c>
      <c r="U813" s="214">
        <v>435.16666666666669</v>
      </c>
      <c r="V813" s="214">
        <v>340</v>
      </c>
      <c r="W813" s="214">
        <v>503.79333333333329</v>
      </c>
      <c r="X813" s="214">
        <v>519.64244336127547</v>
      </c>
      <c r="Y813" s="214">
        <v>631.37602998933926</v>
      </c>
      <c r="Z813" s="214">
        <v>356.84</v>
      </c>
      <c r="AA813" s="214">
        <v>395.43533333333335</v>
      </c>
      <c r="AB813" s="207"/>
      <c r="AC813" s="208"/>
      <c r="AD813" s="208"/>
      <c r="AE813" s="208"/>
      <c r="AF813" s="208"/>
      <c r="AG813" s="208"/>
      <c r="AH813" s="208"/>
      <c r="AI813" s="208"/>
      <c r="AJ813" s="208"/>
      <c r="AK813" s="208"/>
      <c r="AL813" s="208"/>
      <c r="AM813" s="208"/>
      <c r="AN813" s="208"/>
      <c r="AO813" s="208"/>
      <c r="AP813" s="208"/>
      <c r="AQ813" s="208"/>
      <c r="AR813" s="208"/>
      <c r="AS813" s="208"/>
      <c r="AT813" s="208"/>
      <c r="AU813" s="208"/>
      <c r="AV813" s="208"/>
      <c r="AW813" s="208"/>
      <c r="AX813" s="208"/>
      <c r="AY813" s="208"/>
      <c r="AZ813" s="208"/>
      <c r="BA813" s="208"/>
      <c r="BB813" s="208"/>
      <c r="BC813" s="208"/>
      <c r="BD813" s="208"/>
      <c r="BE813" s="208"/>
      <c r="BF813" s="208"/>
      <c r="BG813" s="208"/>
      <c r="BH813" s="208"/>
      <c r="BI813" s="208"/>
      <c r="BJ813" s="208"/>
      <c r="BK813" s="208"/>
      <c r="BL813" s="208"/>
      <c r="BM813" s="213"/>
    </row>
    <row r="814" spans="1:65">
      <c r="A814" s="30"/>
      <c r="B814" s="3" t="s">
        <v>275</v>
      </c>
      <c r="C814" s="29"/>
      <c r="D814" s="211">
        <v>553.20000000000005</v>
      </c>
      <c r="E814" s="211">
        <v>528</v>
      </c>
      <c r="F814" s="211">
        <v>438</v>
      </c>
      <c r="G814" s="211">
        <v>465.04276780754776</v>
      </c>
      <c r="H814" s="211">
        <v>478.98500000000001</v>
      </c>
      <c r="I814" s="211">
        <v>420.5</v>
      </c>
      <c r="J814" s="211">
        <v>430.5</v>
      </c>
      <c r="K814" s="211">
        <v>517</v>
      </c>
      <c r="L814" s="211">
        <v>409.09000000000003</v>
      </c>
      <c r="M814" s="211">
        <v>476</v>
      </c>
      <c r="N814" s="211">
        <v>490.5</v>
      </c>
      <c r="O814" s="211">
        <v>426.78999999999996</v>
      </c>
      <c r="P814" s="211">
        <v>484.28</v>
      </c>
      <c r="Q814" s="211">
        <v>578.89</v>
      </c>
      <c r="R814" s="211">
        <v>359.67500000000001</v>
      </c>
      <c r="S814" s="211">
        <v>461.5</v>
      </c>
      <c r="T814" s="211">
        <v>463.26</v>
      </c>
      <c r="U814" s="211">
        <v>436.5</v>
      </c>
      <c r="V814" s="211">
        <v>342</v>
      </c>
      <c r="W814" s="211">
        <v>503.60500000000002</v>
      </c>
      <c r="X814" s="211">
        <v>519.20950239309127</v>
      </c>
      <c r="Y814" s="211">
        <v>637.28662254540859</v>
      </c>
      <c r="Z814" s="211">
        <v>352.83500000000004</v>
      </c>
      <c r="AA814" s="211">
        <v>396.529</v>
      </c>
      <c r="AB814" s="207"/>
      <c r="AC814" s="208"/>
      <c r="AD814" s="208"/>
      <c r="AE814" s="208"/>
      <c r="AF814" s="208"/>
      <c r="AG814" s="208"/>
      <c r="AH814" s="208"/>
      <c r="AI814" s="208"/>
      <c r="AJ814" s="208"/>
      <c r="AK814" s="208"/>
      <c r="AL814" s="208"/>
      <c r="AM814" s="208"/>
      <c r="AN814" s="208"/>
      <c r="AO814" s="208"/>
      <c r="AP814" s="208"/>
      <c r="AQ814" s="208"/>
      <c r="AR814" s="208"/>
      <c r="AS814" s="208"/>
      <c r="AT814" s="208"/>
      <c r="AU814" s="208"/>
      <c r="AV814" s="208"/>
      <c r="AW814" s="208"/>
      <c r="AX814" s="208"/>
      <c r="AY814" s="208"/>
      <c r="AZ814" s="208"/>
      <c r="BA814" s="208"/>
      <c r="BB814" s="208"/>
      <c r="BC814" s="208"/>
      <c r="BD814" s="208"/>
      <c r="BE814" s="208"/>
      <c r="BF814" s="208"/>
      <c r="BG814" s="208"/>
      <c r="BH814" s="208"/>
      <c r="BI814" s="208"/>
      <c r="BJ814" s="208"/>
      <c r="BK814" s="208"/>
      <c r="BL814" s="208"/>
      <c r="BM814" s="213"/>
    </row>
    <row r="815" spans="1:65">
      <c r="A815" s="30"/>
      <c r="B815" s="3" t="s">
        <v>276</v>
      </c>
      <c r="C815" s="29"/>
      <c r="D815" s="211">
        <v>7.0067738653391745</v>
      </c>
      <c r="E815" s="211">
        <v>15.081998099279375</v>
      </c>
      <c r="F815" s="211">
        <v>5.9132619311735768</v>
      </c>
      <c r="G815" s="211">
        <v>15.958311045263184</v>
      </c>
      <c r="H815" s="211">
        <v>16.920167158354761</v>
      </c>
      <c r="I815" s="211">
        <v>11.291589790636214</v>
      </c>
      <c r="J815" s="211">
        <v>8.0684571015777227</v>
      </c>
      <c r="K815" s="211">
        <v>9.6678160236253436</v>
      </c>
      <c r="L815" s="211">
        <v>5.4402404971349103</v>
      </c>
      <c r="M815" s="211">
        <v>9.7502136728723237</v>
      </c>
      <c r="N815" s="211">
        <v>8.4301047838485772</v>
      </c>
      <c r="O815" s="211">
        <v>4.469623772384713</v>
      </c>
      <c r="P815" s="211">
        <v>17.36696835950362</v>
      </c>
      <c r="Q815" s="211">
        <v>5.5636163299302854</v>
      </c>
      <c r="R815" s="211">
        <v>5.7310292850993676</v>
      </c>
      <c r="S815" s="211">
        <v>8.7273516410573642</v>
      </c>
      <c r="T815" s="211">
        <v>38.700328680774795</v>
      </c>
      <c r="U815" s="211">
        <v>13.347908700117284</v>
      </c>
      <c r="V815" s="211">
        <v>32.149650075856187</v>
      </c>
      <c r="W815" s="211">
        <v>3.5472393021428092</v>
      </c>
      <c r="X815" s="211">
        <v>4.9510673661822677</v>
      </c>
      <c r="Y815" s="211">
        <v>27.145278344759763</v>
      </c>
      <c r="Z815" s="211">
        <v>9.2347777450245125</v>
      </c>
      <c r="AA815" s="211">
        <v>9.7930278395737567</v>
      </c>
      <c r="AB815" s="207"/>
      <c r="AC815" s="208"/>
      <c r="AD815" s="208"/>
      <c r="AE815" s="208"/>
      <c r="AF815" s="208"/>
      <c r="AG815" s="208"/>
      <c r="AH815" s="208"/>
      <c r="AI815" s="208"/>
      <c r="AJ815" s="208"/>
      <c r="AK815" s="208"/>
      <c r="AL815" s="208"/>
      <c r="AM815" s="208"/>
      <c r="AN815" s="208"/>
      <c r="AO815" s="208"/>
      <c r="AP815" s="208"/>
      <c r="AQ815" s="208"/>
      <c r="AR815" s="208"/>
      <c r="AS815" s="208"/>
      <c r="AT815" s="208"/>
      <c r="AU815" s="208"/>
      <c r="AV815" s="208"/>
      <c r="AW815" s="208"/>
      <c r="AX815" s="208"/>
      <c r="AY815" s="208"/>
      <c r="AZ815" s="208"/>
      <c r="BA815" s="208"/>
      <c r="BB815" s="208"/>
      <c r="BC815" s="208"/>
      <c r="BD815" s="208"/>
      <c r="BE815" s="208"/>
      <c r="BF815" s="208"/>
      <c r="BG815" s="208"/>
      <c r="BH815" s="208"/>
      <c r="BI815" s="208"/>
      <c r="BJ815" s="208"/>
      <c r="BK815" s="208"/>
      <c r="BL815" s="208"/>
      <c r="BM815" s="213"/>
    </row>
    <row r="816" spans="1:65">
      <c r="A816" s="30"/>
      <c r="B816" s="3" t="s">
        <v>86</v>
      </c>
      <c r="C816" s="29"/>
      <c r="D816" s="13">
        <v>1.2625955248831743E-2</v>
      </c>
      <c r="E816" s="13">
        <v>2.8420850689596815E-2</v>
      </c>
      <c r="F816" s="13">
        <v>1.3474960724284642E-2</v>
      </c>
      <c r="G816" s="13">
        <v>3.4176646579802572E-2</v>
      </c>
      <c r="H816" s="13">
        <v>3.5929897382129573E-2</v>
      </c>
      <c r="I816" s="13">
        <v>2.666254968273014E-2</v>
      </c>
      <c r="J816" s="13">
        <v>1.874206063084256E-2</v>
      </c>
      <c r="K816" s="13">
        <v>1.8615820327905024E-2</v>
      </c>
      <c r="L816" s="13">
        <v>1.3287730553838358E-2</v>
      </c>
      <c r="M816" s="13">
        <v>2.0369527171738837E-2</v>
      </c>
      <c r="N816" s="13">
        <v>1.7145975831556429E-2</v>
      </c>
      <c r="O816" s="13">
        <v>1.0480962138854454E-2</v>
      </c>
      <c r="P816" s="13">
        <v>3.5203908902860424E-2</v>
      </c>
      <c r="Q816" s="13">
        <v>9.6069628172414951E-3</v>
      </c>
      <c r="R816" s="13">
        <v>1.6009281532385834E-2</v>
      </c>
      <c r="S816" s="13">
        <v>1.8815706017371248E-2</v>
      </c>
      <c r="T816" s="13">
        <v>8.3714397198240934E-2</v>
      </c>
      <c r="U816" s="13">
        <v>3.0673095442628761E-2</v>
      </c>
      <c r="V816" s="13">
        <v>9.4557794340753495E-2</v>
      </c>
      <c r="W816" s="13">
        <v>7.0410604258548002E-3</v>
      </c>
      <c r="X816" s="13">
        <v>9.5278348207213214E-3</v>
      </c>
      <c r="Y816" s="13">
        <v>4.2993837357458931E-2</v>
      </c>
      <c r="Z816" s="13">
        <v>2.5879323352271364E-2</v>
      </c>
      <c r="AA816" s="13">
        <v>2.4765181596250265E-2</v>
      </c>
      <c r="AB816" s="146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3" t="s">
        <v>277</v>
      </c>
      <c r="C817" s="29"/>
      <c r="D817" s="13">
        <v>0.2102948060659684</v>
      </c>
      <c r="E817" s="13">
        <v>0.15733509400668044</v>
      </c>
      <c r="F817" s="13">
        <v>-4.2944942676008235E-2</v>
      </c>
      <c r="G817" s="13">
        <v>1.8344664036150427E-2</v>
      </c>
      <c r="H817" s="13">
        <v>2.7036755078108099E-2</v>
      </c>
      <c r="I817" s="13">
        <v>-7.6385529563135934E-2</v>
      </c>
      <c r="J817" s="13">
        <v>-6.1119174679881927E-2</v>
      </c>
      <c r="K817" s="13">
        <v>0.13261813848141224</v>
      </c>
      <c r="L817" s="13">
        <v>-0.10709634680328184</v>
      </c>
      <c r="M817" s="13">
        <v>4.3927886302508323E-2</v>
      </c>
      <c r="N817" s="13">
        <v>7.2279688228551464E-2</v>
      </c>
      <c r="O817" s="13">
        <v>-6.9948216587363832E-2</v>
      </c>
      <c r="P817" s="13">
        <v>7.5896360397322171E-2</v>
      </c>
      <c r="Q817" s="13">
        <v>0.2630146182628057</v>
      </c>
      <c r="R817" s="13">
        <v>-0.21927497642399219</v>
      </c>
      <c r="S817" s="13">
        <v>1.157775333561295E-2</v>
      </c>
      <c r="T817" s="13">
        <v>8.2118855684956138E-3</v>
      </c>
      <c r="U817" s="13">
        <v>-5.0941604757712589E-2</v>
      </c>
      <c r="V817" s="13">
        <v>-0.25849133424195092</v>
      </c>
      <c r="W817" s="13">
        <v>9.8726830640588403E-2</v>
      </c>
      <c r="X817" s="13">
        <v>0.13329227896491758</v>
      </c>
      <c r="Y817" s="13">
        <v>0.37697293408532051</v>
      </c>
      <c r="Z817" s="13">
        <v>-0.22176484620852288</v>
      </c>
      <c r="AA817" s="13">
        <v>-0.13759198113650173</v>
      </c>
      <c r="AB817" s="146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46" t="s">
        <v>278</v>
      </c>
      <c r="C818" s="47"/>
      <c r="D818" s="45">
        <v>1.49</v>
      </c>
      <c r="E818" s="45">
        <v>1.0900000000000001</v>
      </c>
      <c r="F818" s="45">
        <v>0.44</v>
      </c>
      <c r="G818" s="45">
        <v>0.03</v>
      </c>
      <c r="H818" s="45">
        <v>0.09</v>
      </c>
      <c r="I818" s="45">
        <v>0.7</v>
      </c>
      <c r="J818" s="45">
        <v>0.57999999999999996</v>
      </c>
      <c r="K818" s="45">
        <v>0.9</v>
      </c>
      <c r="L818" s="45">
        <v>0.93</v>
      </c>
      <c r="M818" s="45">
        <v>0.22</v>
      </c>
      <c r="N818" s="45">
        <v>0.44</v>
      </c>
      <c r="O818" s="45">
        <v>0.65</v>
      </c>
      <c r="P818" s="45">
        <v>0.47</v>
      </c>
      <c r="Q818" s="45">
        <v>1.9</v>
      </c>
      <c r="R818" s="45">
        <v>1.79</v>
      </c>
      <c r="S818" s="45">
        <v>0.03</v>
      </c>
      <c r="T818" s="45">
        <v>0.05</v>
      </c>
      <c r="U818" s="45">
        <v>0.5</v>
      </c>
      <c r="V818" s="45">
        <v>2.09</v>
      </c>
      <c r="W818" s="45">
        <v>0.64</v>
      </c>
      <c r="X818" s="45">
        <v>0.91</v>
      </c>
      <c r="Y818" s="45">
        <v>2.77</v>
      </c>
      <c r="Z818" s="45">
        <v>1.81</v>
      </c>
      <c r="AA818" s="45">
        <v>1.17</v>
      </c>
      <c r="AB818" s="146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B819" s="31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BM819" s="55"/>
    </row>
    <row r="820" spans="1:65" ht="15">
      <c r="B820" s="8" t="s">
        <v>619</v>
      </c>
      <c r="BM820" s="28" t="s">
        <v>66</v>
      </c>
    </row>
    <row r="821" spans="1:65" ht="15">
      <c r="A821" s="25" t="s">
        <v>9</v>
      </c>
      <c r="B821" s="18" t="s">
        <v>110</v>
      </c>
      <c r="C821" s="15" t="s">
        <v>111</v>
      </c>
      <c r="D821" s="16" t="s">
        <v>237</v>
      </c>
      <c r="E821" s="17" t="s">
        <v>237</v>
      </c>
      <c r="F821" s="17" t="s">
        <v>237</v>
      </c>
      <c r="G821" s="17" t="s">
        <v>237</v>
      </c>
      <c r="H821" s="17" t="s">
        <v>237</v>
      </c>
      <c r="I821" s="17" t="s">
        <v>237</v>
      </c>
      <c r="J821" s="17" t="s">
        <v>237</v>
      </c>
      <c r="K821" s="17" t="s">
        <v>237</v>
      </c>
      <c r="L821" s="17" t="s">
        <v>237</v>
      </c>
      <c r="M821" s="17" t="s">
        <v>237</v>
      </c>
      <c r="N821" s="17" t="s">
        <v>237</v>
      </c>
      <c r="O821" s="17" t="s">
        <v>237</v>
      </c>
      <c r="P821" s="17" t="s">
        <v>237</v>
      </c>
      <c r="Q821" s="17" t="s">
        <v>237</v>
      </c>
      <c r="R821" s="17" t="s">
        <v>237</v>
      </c>
      <c r="S821" s="17" t="s">
        <v>237</v>
      </c>
      <c r="T821" s="17" t="s">
        <v>237</v>
      </c>
      <c r="U821" s="17" t="s">
        <v>237</v>
      </c>
      <c r="V821" s="17" t="s">
        <v>237</v>
      </c>
      <c r="W821" s="17" t="s">
        <v>237</v>
      </c>
      <c r="X821" s="17" t="s">
        <v>237</v>
      </c>
      <c r="Y821" s="17" t="s">
        <v>237</v>
      </c>
      <c r="Z821" s="17" t="s">
        <v>237</v>
      </c>
      <c r="AA821" s="146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1</v>
      </c>
    </row>
    <row r="822" spans="1:65">
      <c r="A822" s="30"/>
      <c r="B822" s="19" t="s">
        <v>238</v>
      </c>
      <c r="C822" s="9" t="s">
        <v>238</v>
      </c>
      <c r="D822" s="144" t="s">
        <v>240</v>
      </c>
      <c r="E822" s="145" t="s">
        <v>241</v>
      </c>
      <c r="F822" s="145" t="s">
        <v>242</v>
      </c>
      <c r="G822" s="145" t="s">
        <v>243</v>
      </c>
      <c r="H822" s="145" t="s">
        <v>244</v>
      </c>
      <c r="I822" s="145" t="s">
        <v>245</v>
      </c>
      <c r="J822" s="145" t="s">
        <v>246</v>
      </c>
      <c r="K822" s="145" t="s">
        <v>247</v>
      </c>
      <c r="L822" s="145" t="s">
        <v>248</v>
      </c>
      <c r="M822" s="145" t="s">
        <v>249</v>
      </c>
      <c r="N822" s="145" t="s">
        <v>250</v>
      </c>
      <c r="O822" s="145" t="s">
        <v>251</v>
      </c>
      <c r="P822" s="145" t="s">
        <v>252</v>
      </c>
      <c r="Q822" s="145" t="s">
        <v>253</v>
      </c>
      <c r="R822" s="145" t="s">
        <v>254</v>
      </c>
      <c r="S822" s="145" t="s">
        <v>255</v>
      </c>
      <c r="T822" s="145" t="s">
        <v>256</v>
      </c>
      <c r="U822" s="145" t="s">
        <v>258</v>
      </c>
      <c r="V822" s="145" t="s">
        <v>259</v>
      </c>
      <c r="W822" s="145" t="s">
        <v>260</v>
      </c>
      <c r="X822" s="145" t="s">
        <v>261</v>
      </c>
      <c r="Y822" s="145" t="s">
        <v>262</v>
      </c>
      <c r="Z822" s="145" t="s">
        <v>267</v>
      </c>
      <c r="AA822" s="146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 t="s">
        <v>3</v>
      </c>
    </row>
    <row r="823" spans="1:65">
      <c r="A823" s="30"/>
      <c r="B823" s="19"/>
      <c r="C823" s="9"/>
      <c r="D823" s="10" t="s">
        <v>306</v>
      </c>
      <c r="E823" s="11" t="s">
        <v>304</v>
      </c>
      <c r="F823" s="11" t="s">
        <v>306</v>
      </c>
      <c r="G823" s="11" t="s">
        <v>306</v>
      </c>
      <c r="H823" s="11" t="s">
        <v>304</v>
      </c>
      <c r="I823" s="11" t="s">
        <v>304</v>
      </c>
      <c r="J823" s="11" t="s">
        <v>304</v>
      </c>
      <c r="K823" s="11" t="s">
        <v>304</v>
      </c>
      <c r="L823" s="11" t="s">
        <v>304</v>
      </c>
      <c r="M823" s="11" t="s">
        <v>304</v>
      </c>
      <c r="N823" s="11" t="s">
        <v>304</v>
      </c>
      <c r="O823" s="11" t="s">
        <v>304</v>
      </c>
      <c r="P823" s="11" t="s">
        <v>304</v>
      </c>
      <c r="Q823" s="11" t="s">
        <v>304</v>
      </c>
      <c r="R823" s="11" t="s">
        <v>306</v>
      </c>
      <c r="S823" s="11" t="s">
        <v>306</v>
      </c>
      <c r="T823" s="11" t="s">
        <v>304</v>
      </c>
      <c r="U823" s="11" t="s">
        <v>304</v>
      </c>
      <c r="V823" s="11" t="s">
        <v>304</v>
      </c>
      <c r="W823" s="11" t="s">
        <v>306</v>
      </c>
      <c r="X823" s="11" t="s">
        <v>304</v>
      </c>
      <c r="Y823" s="11" t="s">
        <v>337</v>
      </c>
      <c r="Z823" s="11" t="s">
        <v>306</v>
      </c>
      <c r="AA823" s="146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2</v>
      </c>
    </row>
    <row r="824" spans="1:65">
      <c r="A824" s="30"/>
      <c r="B824" s="19"/>
      <c r="C824" s="9"/>
      <c r="D824" s="26" t="s">
        <v>338</v>
      </c>
      <c r="E824" s="26" t="s">
        <v>339</v>
      </c>
      <c r="F824" s="26" t="s">
        <v>340</v>
      </c>
      <c r="G824" s="26" t="s">
        <v>340</v>
      </c>
      <c r="H824" s="26" t="s">
        <v>117</v>
      </c>
      <c r="I824" s="26" t="s">
        <v>338</v>
      </c>
      <c r="J824" s="26" t="s">
        <v>339</v>
      </c>
      <c r="K824" s="26" t="s">
        <v>339</v>
      </c>
      <c r="L824" s="26" t="s">
        <v>340</v>
      </c>
      <c r="M824" s="26" t="s">
        <v>339</v>
      </c>
      <c r="N824" s="26" t="s">
        <v>339</v>
      </c>
      <c r="O824" s="26" t="s">
        <v>307</v>
      </c>
      <c r="P824" s="26" t="s">
        <v>339</v>
      </c>
      <c r="Q824" s="26" t="s">
        <v>341</v>
      </c>
      <c r="R824" s="26" t="s">
        <v>338</v>
      </c>
      <c r="S824" s="26" t="s">
        <v>339</v>
      </c>
      <c r="T824" s="26" t="s">
        <v>338</v>
      </c>
      <c r="U824" s="26" t="s">
        <v>339</v>
      </c>
      <c r="V824" s="26" t="s">
        <v>339</v>
      </c>
      <c r="W824" s="26" t="s">
        <v>338</v>
      </c>
      <c r="X824" s="26" t="s">
        <v>341</v>
      </c>
      <c r="Y824" s="26" t="s">
        <v>339</v>
      </c>
      <c r="Z824" s="26" t="s">
        <v>339</v>
      </c>
      <c r="AA824" s="146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3</v>
      </c>
    </row>
    <row r="825" spans="1:65">
      <c r="A825" s="30"/>
      <c r="B825" s="18">
        <v>1</v>
      </c>
      <c r="C825" s="14">
        <v>1</v>
      </c>
      <c r="D825" s="22">
        <v>9.9</v>
      </c>
      <c r="E825" s="22">
        <v>9.3000000000000007</v>
      </c>
      <c r="F825" s="22">
        <v>8.9</v>
      </c>
      <c r="G825" s="22">
        <v>9.1976652495916245</v>
      </c>
      <c r="H825" s="22">
        <v>9.6999999999999993</v>
      </c>
      <c r="I825" s="22">
        <v>9.1999999999999993</v>
      </c>
      <c r="J825" s="22">
        <v>9.8000000000000007</v>
      </c>
      <c r="K825" s="147">
        <v>10.3</v>
      </c>
      <c r="L825" s="22">
        <v>9.1999999999999993</v>
      </c>
      <c r="M825" s="22">
        <v>9.1</v>
      </c>
      <c r="N825" s="22">
        <v>10.1</v>
      </c>
      <c r="O825" s="22">
        <v>9</v>
      </c>
      <c r="P825" s="22">
        <v>9.4</v>
      </c>
      <c r="Q825" s="22">
        <v>9.9</v>
      </c>
      <c r="R825" s="22">
        <v>9.1999999999999993</v>
      </c>
      <c r="S825" s="22">
        <v>8.6999999999999993</v>
      </c>
      <c r="T825" s="141">
        <v>7.8788400000000012</v>
      </c>
      <c r="U825" s="22">
        <v>9.6999999999999993</v>
      </c>
      <c r="V825" s="141">
        <v>7.1</v>
      </c>
      <c r="W825" s="22">
        <v>9.6999999999999993</v>
      </c>
      <c r="X825" s="22">
        <v>9.8395555439962052</v>
      </c>
      <c r="Y825" s="141">
        <v>7.8584000000000005</v>
      </c>
      <c r="Z825" s="22">
        <v>9</v>
      </c>
      <c r="AA825" s="146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1</v>
      </c>
    </row>
    <row r="826" spans="1:65">
      <c r="A826" s="30"/>
      <c r="B826" s="19">
        <v>1</v>
      </c>
      <c r="C826" s="9">
        <v>2</v>
      </c>
      <c r="D826" s="11">
        <v>10</v>
      </c>
      <c r="E826" s="11">
        <v>9.3000000000000007</v>
      </c>
      <c r="F826" s="11">
        <v>9.1</v>
      </c>
      <c r="G826" s="11">
        <v>9.0989447190999986</v>
      </c>
      <c r="H826" s="11">
        <v>9.1999999999999993</v>
      </c>
      <c r="I826" s="11">
        <v>9.3000000000000007</v>
      </c>
      <c r="J826" s="11">
        <v>9.1</v>
      </c>
      <c r="K826" s="11">
        <v>10</v>
      </c>
      <c r="L826" s="11">
        <v>9.4</v>
      </c>
      <c r="M826" s="11">
        <v>9.1</v>
      </c>
      <c r="N826" s="11">
        <v>10.199999999999999</v>
      </c>
      <c r="O826" s="11">
        <v>9.1999999999999993</v>
      </c>
      <c r="P826" s="11">
        <v>9.9</v>
      </c>
      <c r="Q826" s="11">
        <v>9.6</v>
      </c>
      <c r="R826" s="11">
        <v>8.9</v>
      </c>
      <c r="S826" s="11">
        <v>8.9</v>
      </c>
      <c r="T826" s="142">
        <v>7.8992000000000004</v>
      </c>
      <c r="U826" s="11">
        <v>9.6</v>
      </c>
      <c r="V826" s="142">
        <v>7.2</v>
      </c>
      <c r="W826" s="11">
        <v>9.8000000000000007</v>
      </c>
      <c r="X826" s="11">
        <v>9.635364635182718</v>
      </c>
      <c r="Y826" s="142">
        <v>8.0080000000000009</v>
      </c>
      <c r="Z826" s="11">
        <v>9.3000000000000007</v>
      </c>
      <c r="AA826" s="146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35</v>
      </c>
    </row>
    <row r="827" spans="1:65">
      <c r="A827" s="30"/>
      <c r="B827" s="19">
        <v>1</v>
      </c>
      <c r="C827" s="9">
        <v>3</v>
      </c>
      <c r="D827" s="11">
        <v>9.9</v>
      </c>
      <c r="E827" s="11">
        <v>9.4</v>
      </c>
      <c r="F827" s="11">
        <v>8.8000000000000007</v>
      </c>
      <c r="G827" s="11">
        <v>9.2621640849358542</v>
      </c>
      <c r="H827" s="11">
        <v>9.4</v>
      </c>
      <c r="I827" s="11">
        <v>9.5</v>
      </c>
      <c r="J827" s="11">
        <v>9.5</v>
      </c>
      <c r="K827" s="11">
        <v>9.8000000000000007</v>
      </c>
      <c r="L827" s="11">
        <v>9.4</v>
      </c>
      <c r="M827" s="11">
        <v>9.1</v>
      </c>
      <c r="N827" s="11">
        <v>10</v>
      </c>
      <c r="O827" s="11">
        <v>8.9</v>
      </c>
      <c r="P827" s="11">
        <v>9.4</v>
      </c>
      <c r="Q827" s="11">
        <v>9.5</v>
      </c>
      <c r="R827" s="11">
        <v>8.8000000000000007</v>
      </c>
      <c r="S827" s="11">
        <v>9.1</v>
      </c>
      <c r="T827" s="142">
        <v>7.8545999999999996</v>
      </c>
      <c r="U827" s="11">
        <v>9.4</v>
      </c>
      <c r="V827" s="142">
        <v>7.2</v>
      </c>
      <c r="W827" s="11">
        <v>9.9</v>
      </c>
      <c r="X827" s="11">
        <v>9.616738907586436</v>
      </c>
      <c r="Y827" s="142">
        <v>7.8671999999999995</v>
      </c>
      <c r="Z827" s="11">
        <v>8.9</v>
      </c>
      <c r="AA827" s="146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16</v>
      </c>
    </row>
    <row r="828" spans="1:65">
      <c r="A828" s="30"/>
      <c r="B828" s="19">
        <v>1</v>
      </c>
      <c r="C828" s="9">
        <v>4</v>
      </c>
      <c r="D828" s="11">
        <v>10</v>
      </c>
      <c r="E828" s="11">
        <v>9.3000000000000007</v>
      </c>
      <c r="F828" s="11">
        <v>8.9</v>
      </c>
      <c r="G828" s="11">
        <v>9.0969130019943165</v>
      </c>
      <c r="H828" s="11">
        <v>9.6999999999999993</v>
      </c>
      <c r="I828" s="11">
        <v>9.6999999999999993</v>
      </c>
      <c r="J828" s="11">
        <v>9.6</v>
      </c>
      <c r="K828" s="11">
        <v>10</v>
      </c>
      <c r="L828" s="11">
        <v>9.1999999999999993</v>
      </c>
      <c r="M828" s="11">
        <v>9.1</v>
      </c>
      <c r="N828" s="11">
        <v>10.199999999999999</v>
      </c>
      <c r="O828" s="11">
        <v>9.1</v>
      </c>
      <c r="P828" s="11">
        <v>9.4</v>
      </c>
      <c r="Q828" s="11">
        <v>9.8000000000000007</v>
      </c>
      <c r="R828" s="11">
        <v>8.8000000000000007</v>
      </c>
      <c r="S828" s="11">
        <v>9</v>
      </c>
      <c r="T828" s="142">
        <v>7.9395999999999995</v>
      </c>
      <c r="U828" s="11">
        <v>9.6</v>
      </c>
      <c r="V828" s="142">
        <v>7.3</v>
      </c>
      <c r="W828" s="11">
        <v>9.8000000000000007</v>
      </c>
      <c r="X828" s="11">
        <v>9.5095594149848672</v>
      </c>
      <c r="Y828" s="142">
        <v>8.0256000000000007</v>
      </c>
      <c r="Z828" s="11">
        <v>9.4</v>
      </c>
      <c r="AA828" s="146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9.4321929036783665</v>
      </c>
    </row>
    <row r="829" spans="1:65">
      <c r="A829" s="30"/>
      <c r="B829" s="19">
        <v>1</v>
      </c>
      <c r="C829" s="9">
        <v>5</v>
      </c>
      <c r="D829" s="11">
        <v>10.199999999999999</v>
      </c>
      <c r="E829" s="11">
        <v>9.4</v>
      </c>
      <c r="F829" s="11">
        <v>8.5</v>
      </c>
      <c r="G829" s="11">
        <v>9.0068590392896084</v>
      </c>
      <c r="H829" s="11">
        <v>9.3000000000000007</v>
      </c>
      <c r="I829" s="11">
        <v>9.3000000000000007</v>
      </c>
      <c r="J829" s="11">
        <v>9.4</v>
      </c>
      <c r="K829" s="11">
        <v>10</v>
      </c>
      <c r="L829" s="11">
        <v>9.4</v>
      </c>
      <c r="M829" s="11">
        <v>9.1</v>
      </c>
      <c r="N829" s="11">
        <v>10.199999999999999</v>
      </c>
      <c r="O829" s="11">
        <v>8.8000000000000007</v>
      </c>
      <c r="P829" s="11">
        <v>9.4</v>
      </c>
      <c r="Q829" s="11">
        <v>9.9</v>
      </c>
      <c r="R829" s="11">
        <v>8.9</v>
      </c>
      <c r="S829" s="11">
        <v>9.6999999999999993</v>
      </c>
      <c r="T829" s="142">
        <v>7.9291</v>
      </c>
      <c r="U829" s="11">
        <v>9.4</v>
      </c>
      <c r="V829" s="142">
        <v>7</v>
      </c>
      <c r="W829" s="11">
        <v>9.5</v>
      </c>
      <c r="X829" s="11">
        <v>9.6944334753854431</v>
      </c>
      <c r="Y829" s="148">
        <v>8.3688000000000002</v>
      </c>
      <c r="Z829" s="11">
        <v>9.5</v>
      </c>
      <c r="AA829" s="146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116</v>
      </c>
    </row>
    <row r="830" spans="1:65">
      <c r="A830" s="30"/>
      <c r="B830" s="19">
        <v>1</v>
      </c>
      <c r="C830" s="9">
        <v>6</v>
      </c>
      <c r="D830" s="11">
        <v>10.3</v>
      </c>
      <c r="E830" s="11">
        <v>9.6</v>
      </c>
      <c r="F830" s="11">
        <v>9.3000000000000007</v>
      </c>
      <c r="G830" s="11">
        <v>9.2842077686344968</v>
      </c>
      <c r="H830" s="11">
        <v>8.4</v>
      </c>
      <c r="I830" s="11">
        <v>9.4</v>
      </c>
      <c r="J830" s="11">
        <v>9.6999999999999993</v>
      </c>
      <c r="K830" s="11">
        <v>10</v>
      </c>
      <c r="L830" s="11">
        <v>9.3000000000000007</v>
      </c>
      <c r="M830" s="11">
        <v>9</v>
      </c>
      <c r="N830" s="11">
        <v>10.199999999999999</v>
      </c>
      <c r="O830" s="11">
        <v>8.9</v>
      </c>
      <c r="P830" s="11">
        <v>9.9</v>
      </c>
      <c r="Q830" s="11">
        <v>9.9</v>
      </c>
      <c r="R830" s="11">
        <v>8.9</v>
      </c>
      <c r="S830" s="11">
        <v>9.1999999999999993</v>
      </c>
      <c r="T830" s="142">
        <v>7.8947999999999992</v>
      </c>
      <c r="U830" s="11">
        <v>9.3000000000000007</v>
      </c>
      <c r="V830" s="142">
        <v>7.5</v>
      </c>
      <c r="W830" s="11">
        <v>9.6999999999999993</v>
      </c>
      <c r="X830" s="11">
        <v>9.7607426007222742</v>
      </c>
      <c r="Y830" s="142">
        <v>7.9853999999999994</v>
      </c>
      <c r="Z830" s="11">
        <v>9</v>
      </c>
      <c r="AA830" s="146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30"/>
      <c r="B831" s="20" t="s">
        <v>274</v>
      </c>
      <c r="C831" s="12"/>
      <c r="D831" s="23">
        <v>10.049999999999999</v>
      </c>
      <c r="E831" s="23">
        <v>9.3833333333333329</v>
      </c>
      <c r="F831" s="23">
        <v>8.9166666666666661</v>
      </c>
      <c r="G831" s="23">
        <v>9.1577923105909829</v>
      </c>
      <c r="H831" s="23">
        <v>9.2833333333333332</v>
      </c>
      <c r="I831" s="23">
        <v>9.4</v>
      </c>
      <c r="J831" s="23">
        <v>9.5166666666666657</v>
      </c>
      <c r="K831" s="23">
        <v>10.016666666666667</v>
      </c>
      <c r="L831" s="23">
        <v>9.3166666666666682</v>
      </c>
      <c r="M831" s="23">
        <v>9.0833333333333339</v>
      </c>
      <c r="N831" s="23">
        <v>10.15</v>
      </c>
      <c r="O831" s="23">
        <v>8.9833333333333325</v>
      </c>
      <c r="P831" s="23">
        <v>9.5666666666666664</v>
      </c>
      <c r="Q831" s="23">
        <v>9.7666666666666657</v>
      </c>
      <c r="R831" s="23">
        <v>8.9166666666666661</v>
      </c>
      <c r="S831" s="23">
        <v>9.1000000000000014</v>
      </c>
      <c r="T831" s="23">
        <v>7.8993566666666659</v>
      </c>
      <c r="U831" s="23">
        <v>9.5</v>
      </c>
      <c r="V831" s="23">
        <v>7.2166666666666659</v>
      </c>
      <c r="W831" s="23">
        <v>9.7333333333333343</v>
      </c>
      <c r="X831" s="23">
        <v>9.6760657629763234</v>
      </c>
      <c r="Y831" s="23">
        <v>8.0189000000000004</v>
      </c>
      <c r="Z831" s="23">
        <v>9.1833333333333336</v>
      </c>
      <c r="AA831" s="146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3" t="s">
        <v>275</v>
      </c>
      <c r="C832" s="29"/>
      <c r="D832" s="11">
        <v>10</v>
      </c>
      <c r="E832" s="11">
        <v>9.3500000000000014</v>
      </c>
      <c r="F832" s="11">
        <v>8.9</v>
      </c>
      <c r="G832" s="11">
        <v>9.1483049843458115</v>
      </c>
      <c r="H832" s="11">
        <v>9.3500000000000014</v>
      </c>
      <c r="I832" s="11">
        <v>9.3500000000000014</v>
      </c>
      <c r="J832" s="11">
        <v>9.5500000000000007</v>
      </c>
      <c r="K832" s="11">
        <v>10</v>
      </c>
      <c r="L832" s="11">
        <v>9.3500000000000014</v>
      </c>
      <c r="M832" s="11">
        <v>9.1</v>
      </c>
      <c r="N832" s="11">
        <v>10.199999999999999</v>
      </c>
      <c r="O832" s="11">
        <v>8.9499999999999993</v>
      </c>
      <c r="P832" s="11">
        <v>9.4</v>
      </c>
      <c r="Q832" s="11">
        <v>9.8500000000000014</v>
      </c>
      <c r="R832" s="11">
        <v>8.9</v>
      </c>
      <c r="S832" s="11">
        <v>9.0500000000000007</v>
      </c>
      <c r="T832" s="11">
        <v>7.8970000000000002</v>
      </c>
      <c r="U832" s="11">
        <v>9.5</v>
      </c>
      <c r="V832" s="11">
        <v>7.2</v>
      </c>
      <c r="W832" s="11">
        <v>9.75</v>
      </c>
      <c r="X832" s="11">
        <v>9.6648990552840814</v>
      </c>
      <c r="Y832" s="11">
        <v>7.9967000000000006</v>
      </c>
      <c r="Z832" s="11">
        <v>9.15</v>
      </c>
      <c r="AA832" s="146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3" t="s">
        <v>276</v>
      </c>
      <c r="C833" s="29"/>
      <c r="D833" s="24">
        <v>0.16431676725154978</v>
      </c>
      <c r="E833" s="24">
        <v>0.1169045194450008</v>
      </c>
      <c r="F833" s="24">
        <v>0.27141603981096385</v>
      </c>
      <c r="G833" s="24">
        <v>0.10808734264661081</v>
      </c>
      <c r="H833" s="24">
        <v>0.47923550230201678</v>
      </c>
      <c r="I833" s="24">
        <v>0.17888543819998293</v>
      </c>
      <c r="J833" s="24">
        <v>0.24832774042918912</v>
      </c>
      <c r="K833" s="24">
        <v>0.16020819787597224</v>
      </c>
      <c r="L833" s="24">
        <v>9.8319208025018007E-2</v>
      </c>
      <c r="M833" s="24">
        <v>4.0824829046386159E-2</v>
      </c>
      <c r="N833" s="24">
        <v>8.3666002653407262E-2</v>
      </c>
      <c r="O833" s="24">
        <v>0.14719601443879693</v>
      </c>
      <c r="P833" s="24">
        <v>0.2581988897471611</v>
      </c>
      <c r="Q833" s="24">
        <v>0.17511900715418288</v>
      </c>
      <c r="R833" s="24">
        <v>0.14719601443879696</v>
      </c>
      <c r="S833" s="24">
        <v>0.34058772731852782</v>
      </c>
      <c r="T833" s="24">
        <v>3.1461316988750793E-2</v>
      </c>
      <c r="U833" s="24">
        <v>0.15491933384829612</v>
      </c>
      <c r="V833" s="24">
        <v>0.17224014243685087</v>
      </c>
      <c r="W833" s="24">
        <v>0.13662601021279494</v>
      </c>
      <c r="X833" s="24">
        <v>0.11587671871718065</v>
      </c>
      <c r="Y833" s="24">
        <v>0.18573588775462874</v>
      </c>
      <c r="Z833" s="24">
        <v>0.24832774042918904</v>
      </c>
      <c r="AA833" s="198"/>
      <c r="AB833" s="199"/>
      <c r="AC833" s="199"/>
      <c r="AD833" s="199"/>
      <c r="AE833" s="199"/>
      <c r="AF833" s="199"/>
      <c r="AG833" s="199"/>
      <c r="AH833" s="199"/>
      <c r="AI833" s="199"/>
      <c r="AJ833" s="199"/>
      <c r="AK833" s="199"/>
      <c r="AL833" s="199"/>
      <c r="AM833" s="199"/>
      <c r="AN833" s="199"/>
      <c r="AO833" s="199"/>
      <c r="AP833" s="199"/>
      <c r="AQ833" s="199"/>
      <c r="AR833" s="199"/>
      <c r="AS833" s="199"/>
      <c r="AT833" s="199"/>
      <c r="AU833" s="199"/>
      <c r="AV833" s="199"/>
      <c r="AW833" s="199"/>
      <c r="AX833" s="199"/>
      <c r="AY833" s="199"/>
      <c r="AZ833" s="199"/>
      <c r="BA833" s="199"/>
      <c r="BB833" s="199"/>
      <c r="BC833" s="199"/>
      <c r="BD833" s="199"/>
      <c r="BE833" s="199"/>
      <c r="BF833" s="199"/>
      <c r="BG833" s="199"/>
      <c r="BH833" s="199"/>
      <c r="BI833" s="199"/>
      <c r="BJ833" s="199"/>
      <c r="BK833" s="199"/>
      <c r="BL833" s="199"/>
      <c r="BM833" s="56"/>
    </row>
    <row r="834" spans="1:65">
      <c r="A834" s="30"/>
      <c r="B834" s="3" t="s">
        <v>86</v>
      </c>
      <c r="C834" s="29"/>
      <c r="D834" s="13">
        <v>1.6349927089706447E-2</v>
      </c>
      <c r="E834" s="13">
        <v>1.2458740971048043E-2</v>
      </c>
      <c r="F834" s="13">
        <v>3.0439182034874453E-2</v>
      </c>
      <c r="G834" s="13">
        <v>1.1802772871536717E-2</v>
      </c>
      <c r="H834" s="13">
        <v>5.162321389249732E-2</v>
      </c>
      <c r="I834" s="13">
        <v>1.9030365765955629E-2</v>
      </c>
      <c r="J834" s="13">
        <v>2.6093983232489227E-2</v>
      </c>
      <c r="K834" s="13">
        <v>1.5994162849514697E-2</v>
      </c>
      <c r="L834" s="13">
        <v>1.0553045584080644E-2</v>
      </c>
      <c r="M834" s="13">
        <v>4.4944765922626962E-3</v>
      </c>
      <c r="N834" s="13">
        <v>8.2429559264440653E-3</v>
      </c>
      <c r="O834" s="13">
        <v>1.6385456152741774E-2</v>
      </c>
      <c r="P834" s="13">
        <v>2.6989430984023809E-2</v>
      </c>
      <c r="Q834" s="13">
        <v>1.7930273770052855E-2</v>
      </c>
      <c r="R834" s="13">
        <v>1.6507964236126764E-2</v>
      </c>
      <c r="S834" s="13">
        <v>3.7427222782255798E-2</v>
      </c>
      <c r="T834" s="13">
        <v>3.9827695236891603E-3</v>
      </c>
      <c r="U834" s="13">
        <v>1.6307298299820645E-2</v>
      </c>
      <c r="V834" s="13">
        <v>2.3866994333050933E-2</v>
      </c>
      <c r="W834" s="13">
        <v>1.4036918857478931E-2</v>
      </c>
      <c r="X834" s="13">
        <v>1.1975602642197977E-2</v>
      </c>
      <c r="Y834" s="13">
        <v>2.3162265117987347E-2</v>
      </c>
      <c r="Z834" s="13">
        <v>2.7041133259076845E-2</v>
      </c>
      <c r="AA834" s="146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3" t="s">
        <v>277</v>
      </c>
      <c r="C835" s="29"/>
      <c r="D835" s="13">
        <v>6.5499836849254756E-2</v>
      </c>
      <c r="E835" s="13">
        <v>-5.1800859931500076E-3</v>
      </c>
      <c r="F835" s="13">
        <v>-5.4656031982833531E-2</v>
      </c>
      <c r="G835" s="13">
        <v>-2.9091919120989629E-2</v>
      </c>
      <c r="H835" s="13">
        <v>-1.5782074419510739E-2</v>
      </c>
      <c r="I835" s="13">
        <v>-3.4130879220898303E-3</v>
      </c>
      <c r="J835" s="13">
        <v>8.9558985753308562E-3</v>
      </c>
      <c r="K835" s="13">
        <v>6.1965840707134845E-2</v>
      </c>
      <c r="L835" s="13">
        <v>-1.2248078277390384E-2</v>
      </c>
      <c r="M835" s="13">
        <v>-3.6986051272232201E-2</v>
      </c>
      <c r="N835" s="13">
        <v>7.610182527561582E-2</v>
      </c>
      <c r="O835" s="13">
        <v>-4.7588039698593043E-2</v>
      </c>
      <c r="P835" s="13">
        <v>1.4256892788511388E-2</v>
      </c>
      <c r="Q835" s="13">
        <v>3.5460869641232851E-2</v>
      </c>
      <c r="R835" s="13">
        <v>-5.4656031982833531E-2</v>
      </c>
      <c r="S835" s="13">
        <v>-3.5219053201171913E-2</v>
      </c>
      <c r="T835" s="13">
        <v>-0.16251112044304405</v>
      </c>
      <c r="U835" s="13">
        <v>7.1889005042709009E-3</v>
      </c>
      <c r="V835" s="13">
        <v>-0.23488983523096629</v>
      </c>
      <c r="W835" s="13">
        <v>3.1926873499112718E-2</v>
      </c>
      <c r="X835" s="13">
        <v>2.5855372317804326E-2</v>
      </c>
      <c r="Y835" s="13">
        <v>-0.14983715007855813</v>
      </c>
      <c r="Z835" s="13">
        <v>-2.638406284587147E-2</v>
      </c>
      <c r="AA835" s="146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46" t="s">
        <v>278</v>
      </c>
      <c r="C836" s="47"/>
      <c r="D836" s="45">
        <v>1.48</v>
      </c>
      <c r="E836" s="45">
        <v>0.13</v>
      </c>
      <c r="F836" s="45">
        <v>0.81</v>
      </c>
      <c r="G836" s="45">
        <v>0.32</v>
      </c>
      <c r="H836" s="45">
        <v>7.0000000000000007E-2</v>
      </c>
      <c r="I836" s="45">
        <v>0.17</v>
      </c>
      <c r="J836" s="45">
        <v>0.4</v>
      </c>
      <c r="K836" s="45">
        <v>1.42</v>
      </c>
      <c r="L836" s="45">
        <v>0</v>
      </c>
      <c r="M836" s="45">
        <v>0.47</v>
      </c>
      <c r="N836" s="45">
        <v>1.69</v>
      </c>
      <c r="O836" s="45">
        <v>0.67</v>
      </c>
      <c r="P836" s="45">
        <v>0.51</v>
      </c>
      <c r="Q836" s="45">
        <v>0.91</v>
      </c>
      <c r="R836" s="45">
        <v>0.81</v>
      </c>
      <c r="S836" s="45">
        <v>0.44</v>
      </c>
      <c r="T836" s="45">
        <v>2.87</v>
      </c>
      <c r="U836" s="45">
        <v>0.37</v>
      </c>
      <c r="V836" s="45">
        <v>4.25</v>
      </c>
      <c r="W836" s="45">
        <v>0.84</v>
      </c>
      <c r="X836" s="45">
        <v>0.73</v>
      </c>
      <c r="Y836" s="45">
        <v>2.63</v>
      </c>
      <c r="Z836" s="45">
        <v>0.27</v>
      </c>
      <c r="AA836" s="146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B837" s="31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BM837" s="55"/>
    </row>
    <row r="838" spans="1:65" ht="15">
      <c r="B838" s="8" t="s">
        <v>620</v>
      </c>
      <c r="BM838" s="28" t="s">
        <v>317</v>
      </c>
    </row>
    <row r="839" spans="1:65" ht="15">
      <c r="A839" s="25" t="s">
        <v>61</v>
      </c>
      <c r="B839" s="18" t="s">
        <v>110</v>
      </c>
      <c r="C839" s="15" t="s">
        <v>111</v>
      </c>
      <c r="D839" s="16" t="s">
        <v>237</v>
      </c>
      <c r="E839" s="17" t="s">
        <v>237</v>
      </c>
      <c r="F839" s="17" t="s">
        <v>237</v>
      </c>
      <c r="G839" s="17" t="s">
        <v>237</v>
      </c>
      <c r="H839" s="17" t="s">
        <v>237</v>
      </c>
      <c r="I839" s="17" t="s">
        <v>237</v>
      </c>
      <c r="J839" s="17" t="s">
        <v>237</v>
      </c>
      <c r="K839" s="17" t="s">
        <v>237</v>
      </c>
      <c r="L839" s="17" t="s">
        <v>237</v>
      </c>
      <c r="M839" s="17" t="s">
        <v>237</v>
      </c>
      <c r="N839" s="17" t="s">
        <v>237</v>
      </c>
      <c r="O839" s="17" t="s">
        <v>237</v>
      </c>
      <c r="P839" s="17" t="s">
        <v>237</v>
      </c>
      <c r="Q839" s="17" t="s">
        <v>237</v>
      </c>
      <c r="R839" s="17" t="s">
        <v>237</v>
      </c>
      <c r="S839" s="17" t="s">
        <v>237</v>
      </c>
      <c r="T839" s="17" t="s">
        <v>237</v>
      </c>
      <c r="U839" s="17" t="s">
        <v>237</v>
      </c>
      <c r="V839" s="17" t="s">
        <v>237</v>
      </c>
      <c r="W839" s="17" t="s">
        <v>237</v>
      </c>
      <c r="X839" s="17" t="s">
        <v>237</v>
      </c>
      <c r="Y839" s="17" t="s">
        <v>237</v>
      </c>
      <c r="Z839" s="17" t="s">
        <v>237</v>
      </c>
      <c r="AA839" s="146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>
        <v>1</v>
      </c>
    </row>
    <row r="840" spans="1:65">
      <c r="A840" s="30"/>
      <c r="B840" s="19" t="s">
        <v>238</v>
      </c>
      <c r="C840" s="9" t="s">
        <v>238</v>
      </c>
      <c r="D840" s="144" t="s">
        <v>240</v>
      </c>
      <c r="E840" s="145" t="s">
        <v>241</v>
      </c>
      <c r="F840" s="145" t="s">
        <v>242</v>
      </c>
      <c r="G840" s="145" t="s">
        <v>243</v>
      </c>
      <c r="H840" s="145" t="s">
        <v>244</v>
      </c>
      <c r="I840" s="145" t="s">
        <v>245</v>
      </c>
      <c r="J840" s="145" t="s">
        <v>246</v>
      </c>
      <c r="K840" s="145" t="s">
        <v>247</v>
      </c>
      <c r="L840" s="145" t="s">
        <v>248</v>
      </c>
      <c r="M840" s="145" t="s">
        <v>249</v>
      </c>
      <c r="N840" s="145" t="s">
        <v>250</v>
      </c>
      <c r="O840" s="145" t="s">
        <v>251</v>
      </c>
      <c r="P840" s="145" t="s">
        <v>252</v>
      </c>
      <c r="Q840" s="145" t="s">
        <v>253</v>
      </c>
      <c r="R840" s="145" t="s">
        <v>254</v>
      </c>
      <c r="S840" s="145" t="s">
        <v>255</v>
      </c>
      <c r="T840" s="145" t="s">
        <v>257</v>
      </c>
      <c r="U840" s="145" t="s">
        <v>258</v>
      </c>
      <c r="V840" s="145" t="s">
        <v>259</v>
      </c>
      <c r="W840" s="145" t="s">
        <v>260</v>
      </c>
      <c r="X840" s="145" t="s">
        <v>261</v>
      </c>
      <c r="Y840" s="145" t="s">
        <v>262</v>
      </c>
      <c r="Z840" s="145" t="s">
        <v>267</v>
      </c>
      <c r="AA840" s="146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 t="s">
        <v>3</v>
      </c>
    </row>
    <row r="841" spans="1:65">
      <c r="A841" s="30"/>
      <c r="B841" s="19"/>
      <c r="C841" s="9"/>
      <c r="D841" s="10" t="s">
        <v>306</v>
      </c>
      <c r="E841" s="11" t="s">
        <v>304</v>
      </c>
      <c r="F841" s="11" t="s">
        <v>306</v>
      </c>
      <c r="G841" s="11" t="s">
        <v>306</v>
      </c>
      <c r="H841" s="11" t="s">
        <v>304</v>
      </c>
      <c r="I841" s="11" t="s">
        <v>304</v>
      </c>
      <c r="J841" s="11" t="s">
        <v>304</v>
      </c>
      <c r="K841" s="11" t="s">
        <v>304</v>
      </c>
      <c r="L841" s="11" t="s">
        <v>304</v>
      </c>
      <c r="M841" s="11" t="s">
        <v>304</v>
      </c>
      <c r="N841" s="11" t="s">
        <v>304</v>
      </c>
      <c r="O841" s="11" t="s">
        <v>304</v>
      </c>
      <c r="P841" s="11" t="s">
        <v>304</v>
      </c>
      <c r="Q841" s="11" t="s">
        <v>304</v>
      </c>
      <c r="R841" s="11" t="s">
        <v>306</v>
      </c>
      <c r="S841" s="11" t="s">
        <v>306</v>
      </c>
      <c r="T841" s="11" t="s">
        <v>306</v>
      </c>
      <c r="U841" s="11" t="s">
        <v>304</v>
      </c>
      <c r="V841" s="11" t="s">
        <v>304</v>
      </c>
      <c r="W841" s="11" t="s">
        <v>306</v>
      </c>
      <c r="X841" s="11" t="s">
        <v>304</v>
      </c>
      <c r="Y841" s="11" t="s">
        <v>337</v>
      </c>
      <c r="Z841" s="11" t="s">
        <v>306</v>
      </c>
      <c r="AA841" s="146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2</v>
      </c>
    </row>
    <row r="842" spans="1:65">
      <c r="A842" s="30"/>
      <c r="B842" s="19"/>
      <c r="C842" s="9"/>
      <c r="D842" s="26" t="s">
        <v>338</v>
      </c>
      <c r="E842" s="26" t="s">
        <v>339</v>
      </c>
      <c r="F842" s="26" t="s">
        <v>340</v>
      </c>
      <c r="G842" s="26" t="s">
        <v>340</v>
      </c>
      <c r="H842" s="26" t="s">
        <v>117</v>
      </c>
      <c r="I842" s="26" t="s">
        <v>338</v>
      </c>
      <c r="J842" s="26" t="s">
        <v>339</v>
      </c>
      <c r="K842" s="26" t="s">
        <v>339</v>
      </c>
      <c r="L842" s="26" t="s">
        <v>340</v>
      </c>
      <c r="M842" s="26" t="s">
        <v>339</v>
      </c>
      <c r="N842" s="26" t="s">
        <v>339</v>
      </c>
      <c r="O842" s="26" t="s">
        <v>307</v>
      </c>
      <c r="P842" s="26" t="s">
        <v>339</v>
      </c>
      <c r="Q842" s="26" t="s">
        <v>341</v>
      </c>
      <c r="R842" s="26" t="s">
        <v>338</v>
      </c>
      <c r="S842" s="26" t="s">
        <v>339</v>
      </c>
      <c r="T842" s="26" t="s">
        <v>339</v>
      </c>
      <c r="U842" s="26" t="s">
        <v>339</v>
      </c>
      <c r="V842" s="26" t="s">
        <v>339</v>
      </c>
      <c r="W842" s="26" t="s">
        <v>338</v>
      </c>
      <c r="X842" s="26" t="s">
        <v>341</v>
      </c>
      <c r="Y842" s="26" t="s">
        <v>339</v>
      </c>
      <c r="Z842" s="26" t="s">
        <v>339</v>
      </c>
      <c r="AA842" s="146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2</v>
      </c>
    </row>
    <row r="843" spans="1:65">
      <c r="A843" s="30"/>
      <c r="B843" s="18">
        <v>1</v>
      </c>
      <c r="C843" s="14">
        <v>1</v>
      </c>
      <c r="D843" s="141" t="s">
        <v>101</v>
      </c>
      <c r="E843" s="22">
        <v>0.5</v>
      </c>
      <c r="F843" s="141">
        <v>1</v>
      </c>
      <c r="G843" s="141" t="s">
        <v>101</v>
      </c>
      <c r="H843" s="141" t="s">
        <v>101</v>
      </c>
      <c r="I843" s="141">
        <v>2</v>
      </c>
      <c r="J843" s="141" t="s">
        <v>101</v>
      </c>
      <c r="K843" s="22">
        <v>0.6</v>
      </c>
      <c r="L843" s="141" t="s">
        <v>101</v>
      </c>
      <c r="M843" s="22">
        <v>0.3</v>
      </c>
      <c r="N843" s="22">
        <v>0.8</v>
      </c>
      <c r="O843" s="22">
        <v>0.6</v>
      </c>
      <c r="P843" s="22">
        <v>0.7</v>
      </c>
      <c r="Q843" s="22">
        <v>0.9</v>
      </c>
      <c r="R843" s="141" t="s">
        <v>101</v>
      </c>
      <c r="S843" s="22">
        <v>0.3</v>
      </c>
      <c r="T843" s="22">
        <v>0.82</v>
      </c>
      <c r="U843" s="22">
        <v>0.5</v>
      </c>
      <c r="V843" s="22">
        <v>0.4</v>
      </c>
      <c r="W843" s="141">
        <v>1.9</v>
      </c>
      <c r="X843" s="141" t="s">
        <v>334</v>
      </c>
      <c r="Y843" s="141">
        <v>1.6</v>
      </c>
      <c r="Z843" s="22">
        <v>0.5</v>
      </c>
      <c r="AA843" s="146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1</v>
      </c>
    </row>
    <row r="844" spans="1:65">
      <c r="A844" s="30"/>
      <c r="B844" s="19">
        <v>1</v>
      </c>
      <c r="C844" s="9">
        <v>2</v>
      </c>
      <c r="D844" s="142" t="s">
        <v>101</v>
      </c>
      <c r="E844" s="11">
        <v>0.5</v>
      </c>
      <c r="F844" s="142">
        <v>2</v>
      </c>
      <c r="G844" s="142" t="s">
        <v>101</v>
      </c>
      <c r="H844" s="142" t="s">
        <v>101</v>
      </c>
      <c r="I844" s="142" t="s">
        <v>101</v>
      </c>
      <c r="J844" s="142" t="s">
        <v>101</v>
      </c>
      <c r="K844" s="11">
        <v>0.6</v>
      </c>
      <c r="L844" s="142" t="s">
        <v>101</v>
      </c>
      <c r="M844" s="11">
        <v>0.4</v>
      </c>
      <c r="N844" s="11">
        <v>0.8</v>
      </c>
      <c r="O844" s="11">
        <v>0.5</v>
      </c>
      <c r="P844" s="11">
        <v>0.6</v>
      </c>
      <c r="Q844" s="11">
        <v>0.9</v>
      </c>
      <c r="R844" s="142" t="s">
        <v>101</v>
      </c>
      <c r="S844" s="11">
        <v>1</v>
      </c>
      <c r="T844" s="11">
        <v>0.59</v>
      </c>
      <c r="U844" s="11">
        <v>0.3</v>
      </c>
      <c r="V844" s="11">
        <v>0.1</v>
      </c>
      <c r="W844" s="142">
        <v>1.6</v>
      </c>
      <c r="X844" s="142" t="s">
        <v>334</v>
      </c>
      <c r="Y844" s="142">
        <v>1.7</v>
      </c>
      <c r="Z844" s="11">
        <v>0.5</v>
      </c>
      <c r="AA844" s="146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4</v>
      </c>
    </row>
    <row r="845" spans="1:65">
      <c r="A845" s="30"/>
      <c r="B845" s="19">
        <v>1</v>
      </c>
      <c r="C845" s="9">
        <v>3</v>
      </c>
      <c r="D845" s="142" t="s">
        <v>101</v>
      </c>
      <c r="E845" s="11">
        <v>0.6</v>
      </c>
      <c r="F845" s="142">
        <v>2</v>
      </c>
      <c r="G845" s="142" t="s">
        <v>101</v>
      </c>
      <c r="H845" s="142" t="s">
        <v>101</v>
      </c>
      <c r="I845" s="142" t="s">
        <v>101</v>
      </c>
      <c r="J845" s="142" t="s">
        <v>101</v>
      </c>
      <c r="K845" s="11">
        <v>0.5</v>
      </c>
      <c r="L845" s="142" t="s">
        <v>101</v>
      </c>
      <c r="M845" s="11">
        <v>0.3</v>
      </c>
      <c r="N845" s="11">
        <v>0.6</v>
      </c>
      <c r="O845" s="11">
        <v>0.4</v>
      </c>
      <c r="P845" s="11">
        <v>0.4</v>
      </c>
      <c r="Q845" s="11">
        <v>0.9</v>
      </c>
      <c r="R845" s="142" t="s">
        <v>101</v>
      </c>
      <c r="S845" s="148">
        <v>1.2</v>
      </c>
      <c r="T845" s="11">
        <v>0.69</v>
      </c>
      <c r="U845" s="11">
        <v>0.5</v>
      </c>
      <c r="V845" s="11">
        <v>0.2</v>
      </c>
      <c r="W845" s="142">
        <v>1.7</v>
      </c>
      <c r="X845" s="142" t="s">
        <v>334</v>
      </c>
      <c r="Y845" s="142">
        <v>1.5</v>
      </c>
      <c r="Z845" s="11">
        <v>0.5</v>
      </c>
      <c r="AA845" s="146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16</v>
      </c>
    </row>
    <row r="846" spans="1:65">
      <c r="A846" s="30"/>
      <c r="B846" s="19">
        <v>1</v>
      </c>
      <c r="C846" s="9">
        <v>4</v>
      </c>
      <c r="D846" s="142" t="s">
        <v>101</v>
      </c>
      <c r="E846" s="11">
        <v>0.5</v>
      </c>
      <c r="F846" s="142">
        <v>2</v>
      </c>
      <c r="G846" s="142" t="s">
        <v>101</v>
      </c>
      <c r="H846" s="142" t="s">
        <v>101</v>
      </c>
      <c r="I846" s="142" t="s">
        <v>101</v>
      </c>
      <c r="J846" s="142" t="s">
        <v>101</v>
      </c>
      <c r="K846" s="11">
        <v>0.5</v>
      </c>
      <c r="L846" s="142" t="s">
        <v>101</v>
      </c>
      <c r="M846" s="11">
        <v>0.4</v>
      </c>
      <c r="N846" s="11">
        <v>0.7</v>
      </c>
      <c r="O846" s="11">
        <v>0.5</v>
      </c>
      <c r="P846" s="11">
        <v>0.6</v>
      </c>
      <c r="Q846" s="11">
        <v>1</v>
      </c>
      <c r="R846" s="142" t="s">
        <v>101</v>
      </c>
      <c r="S846" s="11">
        <v>0.6</v>
      </c>
      <c r="T846" s="11">
        <v>0.61</v>
      </c>
      <c r="U846" s="11">
        <v>0.4</v>
      </c>
      <c r="V846" s="142" t="s">
        <v>104</v>
      </c>
      <c r="W846" s="142">
        <v>1.6</v>
      </c>
      <c r="X846" s="142" t="s">
        <v>334</v>
      </c>
      <c r="Y846" s="142">
        <v>1.62</v>
      </c>
      <c r="Z846" s="11">
        <v>0.5</v>
      </c>
      <c r="AA846" s="146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0.55055555555555602</v>
      </c>
    </row>
    <row r="847" spans="1:65">
      <c r="A847" s="30"/>
      <c r="B847" s="19">
        <v>1</v>
      </c>
      <c r="C847" s="9">
        <v>5</v>
      </c>
      <c r="D847" s="142" t="s">
        <v>101</v>
      </c>
      <c r="E847" s="11">
        <v>0.6</v>
      </c>
      <c r="F847" s="142">
        <v>2</v>
      </c>
      <c r="G847" s="142" t="s">
        <v>101</v>
      </c>
      <c r="H847" s="142" t="s">
        <v>101</v>
      </c>
      <c r="I847" s="142" t="s">
        <v>101</v>
      </c>
      <c r="J847" s="142" t="s">
        <v>101</v>
      </c>
      <c r="K847" s="11">
        <v>0.5</v>
      </c>
      <c r="L847" s="142" t="s">
        <v>101</v>
      </c>
      <c r="M847" s="11">
        <v>0.5</v>
      </c>
      <c r="N847" s="11">
        <v>0.7</v>
      </c>
      <c r="O847" s="11">
        <v>0.5</v>
      </c>
      <c r="P847" s="11">
        <v>0.4</v>
      </c>
      <c r="Q847" s="11">
        <v>0.9</v>
      </c>
      <c r="R847" s="142" t="s">
        <v>101</v>
      </c>
      <c r="S847" s="142" t="s">
        <v>96</v>
      </c>
      <c r="T847" s="11">
        <v>0.69</v>
      </c>
      <c r="U847" s="11">
        <v>0.5</v>
      </c>
      <c r="V847" s="11">
        <v>0.1</v>
      </c>
      <c r="W847" s="142">
        <v>1.7</v>
      </c>
      <c r="X847" s="142" t="s">
        <v>334</v>
      </c>
      <c r="Y847" s="142">
        <v>1.5</v>
      </c>
      <c r="Z847" s="11">
        <v>0.5</v>
      </c>
      <c r="AA847" s="146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13</v>
      </c>
    </row>
    <row r="848" spans="1:65">
      <c r="A848" s="30"/>
      <c r="B848" s="19">
        <v>1</v>
      </c>
      <c r="C848" s="9">
        <v>6</v>
      </c>
      <c r="D848" s="142" t="s">
        <v>101</v>
      </c>
      <c r="E848" s="11">
        <v>0.6</v>
      </c>
      <c r="F848" s="142">
        <v>2</v>
      </c>
      <c r="G848" s="142" t="s">
        <v>101</v>
      </c>
      <c r="H848" s="142" t="s">
        <v>101</v>
      </c>
      <c r="I848" s="142" t="s">
        <v>101</v>
      </c>
      <c r="J848" s="142" t="s">
        <v>101</v>
      </c>
      <c r="K848" s="11">
        <v>0.6</v>
      </c>
      <c r="L848" s="142" t="s">
        <v>101</v>
      </c>
      <c r="M848" s="11">
        <v>0.5</v>
      </c>
      <c r="N848" s="11">
        <v>0.4</v>
      </c>
      <c r="O848" s="11">
        <v>0.5</v>
      </c>
      <c r="P848" s="11">
        <v>0.6</v>
      </c>
      <c r="Q848" s="11">
        <v>1</v>
      </c>
      <c r="R848" s="142" t="s">
        <v>101</v>
      </c>
      <c r="S848" s="142" t="s">
        <v>96</v>
      </c>
      <c r="T848" s="11">
        <v>0.74</v>
      </c>
      <c r="U848" s="11">
        <v>0.4</v>
      </c>
      <c r="V848" s="142" t="s">
        <v>104</v>
      </c>
      <c r="W848" s="142">
        <v>1.7</v>
      </c>
      <c r="X848" s="142" t="s">
        <v>334</v>
      </c>
      <c r="Y848" s="142">
        <v>1.55</v>
      </c>
      <c r="Z848" s="11">
        <v>0.5</v>
      </c>
      <c r="AA848" s="146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5"/>
    </row>
    <row r="849" spans="1:65">
      <c r="A849" s="30"/>
      <c r="B849" s="20" t="s">
        <v>274</v>
      </c>
      <c r="C849" s="12"/>
      <c r="D849" s="23" t="s">
        <v>740</v>
      </c>
      <c r="E849" s="23">
        <v>0.55000000000000004</v>
      </c>
      <c r="F849" s="23">
        <v>1.8333333333333333</v>
      </c>
      <c r="G849" s="23" t="s">
        <v>740</v>
      </c>
      <c r="H849" s="23" t="s">
        <v>740</v>
      </c>
      <c r="I849" s="23">
        <v>2</v>
      </c>
      <c r="J849" s="23" t="s">
        <v>740</v>
      </c>
      <c r="K849" s="23">
        <v>0.55000000000000004</v>
      </c>
      <c r="L849" s="23" t="s">
        <v>740</v>
      </c>
      <c r="M849" s="23">
        <v>0.39999999999999997</v>
      </c>
      <c r="N849" s="23">
        <v>0.66666666666666685</v>
      </c>
      <c r="O849" s="23">
        <v>0.5</v>
      </c>
      <c r="P849" s="23">
        <v>0.54999999999999993</v>
      </c>
      <c r="Q849" s="23">
        <v>0.93333333333333346</v>
      </c>
      <c r="R849" s="23" t="s">
        <v>740</v>
      </c>
      <c r="S849" s="23">
        <v>0.77500000000000002</v>
      </c>
      <c r="T849" s="23">
        <v>0.69</v>
      </c>
      <c r="U849" s="23">
        <v>0.43333333333333335</v>
      </c>
      <c r="V849" s="23">
        <v>0.19999999999999998</v>
      </c>
      <c r="W849" s="23">
        <v>1.7</v>
      </c>
      <c r="X849" s="23" t="s">
        <v>740</v>
      </c>
      <c r="Y849" s="23">
        <v>1.5783333333333334</v>
      </c>
      <c r="Z849" s="23">
        <v>0.5</v>
      </c>
      <c r="AA849" s="146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30"/>
      <c r="B850" s="3" t="s">
        <v>275</v>
      </c>
      <c r="C850" s="29"/>
      <c r="D850" s="11" t="s">
        <v>740</v>
      </c>
      <c r="E850" s="11">
        <v>0.55000000000000004</v>
      </c>
      <c r="F850" s="11">
        <v>2</v>
      </c>
      <c r="G850" s="11" t="s">
        <v>740</v>
      </c>
      <c r="H850" s="11" t="s">
        <v>740</v>
      </c>
      <c r="I850" s="11">
        <v>2</v>
      </c>
      <c r="J850" s="11" t="s">
        <v>740</v>
      </c>
      <c r="K850" s="11">
        <v>0.55000000000000004</v>
      </c>
      <c r="L850" s="11" t="s">
        <v>740</v>
      </c>
      <c r="M850" s="11">
        <v>0.4</v>
      </c>
      <c r="N850" s="11">
        <v>0.7</v>
      </c>
      <c r="O850" s="11">
        <v>0.5</v>
      </c>
      <c r="P850" s="11">
        <v>0.6</v>
      </c>
      <c r="Q850" s="11">
        <v>0.9</v>
      </c>
      <c r="R850" s="11" t="s">
        <v>740</v>
      </c>
      <c r="S850" s="11">
        <v>0.8</v>
      </c>
      <c r="T850" s="11">
        <v>0.69</v>
      </c>
      <c r="U850" s="11">
        <v>0.45</v>
      </c>
      <c r="V850" s="11">
        <v>0.15000000000000002</v>
      </c>
      <c r="W850" s="11">
        <v>1.7</v>
      </c>
      <c r="X850" s="11" t="s">
        <v>740</v>
      </c>
      <c r="Y850" s="11">
        <v>1.5750000000000002</v>
      </c>
      <c r="Z850" s="11">
        <v>0.5</v>
      </c>
      <c r="AA850" s="146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30"/>
      <c r="B851" s="3" t="s">
        <v>276</v>
      </c>
      <c r="C851" s="29"/>
      <c r="D851" s="24" t="s">
        <v>740</v>
      </c>
      <c r="E851" s="24">
        <v>5.4772255750516599E-2</v>
      </c>
      <c r="F851" s="24">
        <v>0.40824829046386274</v>
      </c>
      <c r="G851" s="24" t="s">
        <v>740</v>
      </c>
      <c r="H851" s="24" t="s">
        <v>740</v>
      </c>
      <c r="I851" s="24" t="s">
        <v>740</v>
      </c>
      <c r="J851" s="24" t="s">
        <v>740</v>
      </c>
      <c r="K851" s="24">
        <v>5.4772255750516599E-2</v>
      </c>
      <c r="L851" s="24" t="s">
        <v>740</v>
      </c>
      <c r="M851" s="24">
        <v>8.944271909999163E-2</v>
      </c>
      <c r="N851" s="24">
        <v>0.15055453054181528</v>
      </c>
      <c r="O851" s="24">
        <v>6.324555320336761E-2</v>
      </c>
      <c r="P851" s="24">
        <v>0.12247448713915887</v>
      </c>
      <c r="Q851" s="24">
        <v>5.1639777949432211E-2</v>
      </c>
      <c r="R851" s="24" t="s">
        <v>740</v>
      </c>
      <c r="S851" s="24">
        <v>0.4031128874149274</v>
      </c>
      <c r="T851" s="24">
        <v>8.4616783205224255E-2</v>
      </c>
      <c r="U851" s="24">
        <v>8.1649658092772734E-2</v>
      </c>
      <c r="V851" s="24">
        <v>0.14142135623730961</v>
      </c>
      <c r="W851" s="24">
        <v>0.10954451150103316</v>
      </c>
      <c r="X851" s="24" t="s">
        <v>740</v>
      </c>
      <c r="Y851" s="24">
        <v>7.7567175188133969E-2</v>
      </c>
      <c r="Z851" s="24">
        <v>0</v>
      </c>
      <c r="AA851" s="146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3" t="s">
        <v>86</v>
      </c>
      <c r="C852" s="29"/>
      <c r="D852" s="13" t="s">
        <v>740</v>
      </c>
      <c r="E852" s="13">
        <v>9.9585919546393814E-2</v>
      </c>
      <c r="F852" s="13">
        <v>0.2226808857075615</v>
      </c>
      <c r="G852" s="13" t="s">
        <v>740</v>
      </c>
      <c r="H852" s="13" t="s">
        <v>740</v>
      </c>
      <c r="I852" s="13" t="s">
        <v>740</v>
      </c>
      <c r="J852" s="13" t="s">
        <v>740</v>
      </c>
      <c r="K852" s="13">
        <v>9.9585919546393814E-2</v>
      </c>
      <c r="L852" s="13" t="s">
        <v>740</v>
      </c>
      <c r="M852" s="13">
        <v>0.2236067977499791</v>
      </c>
      <c r="N852" s="13">
        <v>0.22583179581272286</v>
      </c>
      <c r="O852" s="13">
        <v>0.12649110640673522</v>
      </c>
      <c r="P852" s="13">
        <v>0.22268088570756162</v>
      </c>
      <c r="Q852" s="13">
        <v>5.5328333517248793E-2</v>
      </c>
      <c r="R852" s="13" t="s">
        <v>740</v>
      </c>
      <c r="S852" s="13">
        <v>0.5201456611805515</v>
      </c>
      <c r="T852" s="13">
        <v>0.12263301913800617</v>
      </c>
      <c r="U852" s="13">
        <v>0.18842228790639862</v>
      </c>
      <c r="V852" s="13">
        <v>0.70710678118654813</v>
      </c>
      <c r="W852" s="13">
        <v>6.4437947941784215E-2</v>
      </c>
      <c r="X852" s="13" t="s">
        <v>740</v>
      </c>
      <c r="Y852" s="13">
        <v>4.9144989559535779E-2</v>
      </c>
      <c r="Z852" s="13">
        <v>0</v>
      </c>
      <c r="AA852" s="146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3" t="s">
        <v>277</v>
      </c>
      <c r="C853" s="29"/>
      <c r="D853" s="13" t="s">
        <v>740</v>
      </c>
      <c r="E853" s="13">
        <v>-1.0090817356213089E-3</v>
      </c>
      <c r="F853" s="13">
        <v>2.3299697275479283</v>
      </c>
      <c r="G853" s="13" t="s">
        <v>740</v>
      </c>
      <c r="H853" s="13" t="s">
        <v>740</v>
      </c>
      <c r="I853" s="13">
        <v>2.6326942482341038</v>
      </c>
      <c r="J853" s="13" t="s">
        <v>740</v>
      </c>
      <c r="K853" s="13">
        <v>-1.0090817356213089E-3</v>
      </c>
      <c r="L853" s="13" t="s">
        <v>740</v>
      </c>
      <c r="M853" s="13">
        <v>-0.27346115035317931</v>
      </c>
      <c r="N853" s="13">
        <v>0.21089808274470156</v>
      </c>
      <c r="O853" s="13">
        <v>-9.1826437941474048E-2</v>
      </c>
      <c r="P853" s="13">
        <v>-1.0090817356215309E-3</v>
      </c>
      <c r="Q853" s="13">
        <v>0.6952573158425821</v>
      </c>
      <c r="R853" s="13" t="s">
        <v>740</v>
      </c>
      <c r="S853" s="13">
        <v>0.40766902119071524</v>
      </c>
      <c r="T853" s="13">
        <v>0.25327951564076567</v>
      </c>
      <c r="U853" s="13">
        <v>-0.21291624621594418</v>
      </c>
      <c r="V853" s="13">
        <v>-0.63673057517658971</v>
      </c>
      <c r="W853" s="13">
        <v>2.0877901109989883</v>
      </c>
      <c r="X853" s="13" t="s">
        <v>740</v>
      </c>
      <c r="Y853" s="13">
        <v>1.8668012108980805</v>
      </c>
      <c r="Z853" s="13">
        <v>-9.1826437941474048E-2</v>
      </c>
      <c r="AA853" s="146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46" t="s">
        <v>278</v>
      </c>
      <c r="C854" s="47"/>
      <c r="D854" s="45">
        <v>0.67</v>
      </c>
      <c r="E854" s="45">
        <v>0.67</v>
      </c>
      <c r="F854" s="45" t="s">
        <v>279</v>
      </c>
      <c r="G854" s="45">
        <v>0.67</v>
      </c>
      <c r="H854" s="45">
        <v>0.67</v>
      </c>
      <c r="I854" s="45">
        <v>6.07</v>
      </c>
      <c r="J854" s="45">
        <v>0.67</v>
      </c>
      <c r="K854" s="45">
        <v>0.67</v>
      </c>
      <c r="L854" s="45">
        <v>0.67</v>
      </c>
      <c r="M854" s="45">
        <v>3.37</v>
      </c>
      <c r="N854" s="45">
        <v>3.82</v>
      </c>
      <c r="O854" s="45">
        <v>0.67</v>
      </c>
      <c r="P854" s="45">
        <v>0.67</v>
      </c>
      <c r="Q854" s="45">
        <v>11.01</v>
      </c>
      <c r="R854" s="45">
        <v>0.67</v>
      </c>
      <c r="S854" s="45">
        <v>0.67</v>
      </c>
      <c r="T854" s="45">
        <v>4.45</v>
      </c>
      <c r="U854" s="45">
        <v>2.4700000000000002</v>
      </c>
      <c r="V854" s="45">
        <v>10.11</v>
      </c>
      <c r="W854" s="45">
        <v>31.69</v>
      </c>
      <c r="X854" s="45">
        <v>6.07</v>
      </c>
      <c r="Y854" s="45">
        <v>28.41</v>
      </c>
      <c r="Z854" s="45">
        <v>0.67</v>
      </c>
      <c r="AA854" s="146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B855" s="31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BM855" s="55"/>
    </row>
    <row r="856" spans="1:65" ht="15">
      <c r="B856" s="8" t="s">
        <v>621</v>
      </c>
      <c r="BM856" s="28" t="s">
        <v>66</v>
      </c>
    </row>
    <row r="857" spans="1:65" ht="15">
      <c r="A857" s="25" t="s">
        <v>12</v>
      </c>
      <c r="B857" s="18" t="s">
        <v>110</v>
      </c>
      <c r="C857" s="15" t="s">
        <v>111</v>
      </c>
      <c r="D857" s="16" t="s">
        <v>237</v>
      </c>
      <c r="E857" s="17" t="s">
        <v>237</v>
      </c>
      <c r="F857" s="17" t="s">
        <v>237</v>
      </c>
      <c r="G857" s="17" t="s">
        <v>237</v>
      </c>
      <c r="H857" s="17" t="s">
        <v>237</v>
      </c>
      <c r="I857" s="17" t="s">
        <v>237</v>
      </c>
      <c r="J857" s="17" t="s">
        <v>237</v>
      </c>
      <c r="K857" s="146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>
        <v>1</v>
      </c>
    </row>
    <row r="858" spans="1:65">
      <c r="A858" s="30"/>
      <c r="B858" s="19" t="s">
        <v>238</v>
      </c>
      <c r="C858" s="9" t="s">
        <v>238</v>
      </c>
      <c r="D858" s="144" t="s">
        <v>242</v>
      </c>
      <c r="E858" s="145" t="s">
        <v>244</v>
      </c>
      <c r="F858" s="145" t="s">
        <v>246</v>
      </c>
      <c r="G858" s="145" t="s">
        <v>255</v>
      </c>
      <c r="H858" s="145" t="s">
        <v>256</v>
      </c>
      <c r="I858" s="145" t="s">
        <v>259</v>
      </c>
      <c r="J858" s="145" t="s">
        <v>261</v>
      </c>
      <c r="K858" s="146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 t="s">
        <v>3</v>
      </c>
    </row>
    <row r="859" spans="1:65">
      <c r="A859" s="30"/>
      <c r="B859" s="19"/>
      <c r="C859" s="9"/>
      <c r="D859" s="10" t="s">
        <v>306</v>
      </c>
      <c r="E859" s="11" t="s">
        <v>304</v>
      </c>
      <c r="F859" s="11" t="s">
        <v>304</v>
      </c>
      <c r="G859" s="11" t="s">
        <v>306</v>
      </c>
      <c r="H859" s="11" t="s">
        <v>304</v>
      </c>
      <c r="I859" s="11" t="s">
        <v>304</v>
      </c>
      <c r="J859" s="11" t="s">
        <v>304</v>
      </c>
      <c r="K859" s="146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2</v>
      </c>
    </row>
    <row r="860" spans="1:65">
      <c r="A860" s="30"/>
      <c r="B860" s="19"/>
      <c r="C860" s="9"/>
      <c r="D860" s="26" t="s">
        <v>340</v>
      </c>
      <c r="E860" s="26" t="s">
        <v>117</v>
      </c>
      <c r="F860" s="26" t="s">
        <v>339</v>
      </c>
      <c r="G860" s="26" t="s">
        <v>339</v>
      </c>
      <c r="H860" s="26" t="s">
        <v>338</v>
      </c>
      <c r="I860" s="26" t="s">
        <v>339</v>
      </c>
      <c r="J860" s="26" t="s">
        <v>341</v>
      </c>
      <c r="K860" s="146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2</v>
      </c>
    </row>
    <row r="861" spans="1:65">
      <c r="A861" s="30"/>
      <c r="B861" s="18">
        <v>1</v>
      </c>
      <c r="C861" s="14">
        <v>1</v>
      </c>
      <c r="D861" s="22">
        <v>4.0999999999999996</v>
      </c>
      <c r="E861" s="22">
        <v>3.883</v>
      </c>
      <c r="F861" s="22">
        <v>3.01</v>
      </c>
      <c r="G861" s="22">
        <v>3.6</v>
      </c>
      <c r="H861" s="22">
        <v>4.4531599999999996</v>
      </c>
      <c r="I861" s="22">
        <v>3.01</v>
      </c>
      <c r="J861" s="22">
        <v>3.8360921694390893</v>
      </c>
      <c r="K861" s="146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1</v>
      </c>
    </row>
    <row r="862" spans="1:65">
      <c r="A862" s="30"/>
      <c r="B862" s="19">
        <v>1</v>
      </c>
      <c r="C862" s="9">
        <v>2</v>
      </c>
      <c r="D862" s="11">
        <v>4.2699999999999996</v>
      </c>
      <c r="E862" s="11">
        <v>3.863</v>
      </c>
      <c r="F862" s="11">
        <v>2.96</v>
      </c>
      <c r="G862" s="11">
        <v>3.7</v>
      </c>
      <c r="H862" s="11">
        <v>4.45784</v>
      </c>
      <c r="I862" s="11">
        <v>3.06</v>
      </c>
      <c r="J862" s="11">
        <v>3.9028191282517111</v>
      </c>
      <c r="K862" s="146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36</v>
      </c>
    </row>
    <row r="863" spans="1:65">
      <c r="A863" s="30"/>
      <c r="B863" s="19">
        <v>1</v>
      </c>
      <c r="C863" s="9">
        <v>3</v>
      </c>
      <c r="D863" s="11">
        <v>4.0999999999999996</v>
      </c>
      <c r="E863" s="11">
        <v>3.9879999999999995</v>
      </c>
      <c r="F863" s="11">
        <v>3.07</v>
      </c>
      <c r="G863" s="11">
        <v>3.3</v>
      </c>
      <c r="H863" s="11">
        <v>4.4613199999999997</v>
      </c>
      <c r="I863" s="11">
        <v>2.95</v>
      </c>
      <c r="J863" s="11">
        <v>3.799567708087257</v>
      </c>
      <c r="K863" s="146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16</v>
      </c>
    </row>
    <row r="864" spans="1:65">
      <c r="A864" s="30"/>
      <c r="B864" s="19">
        <v>1</v>
      </c>
      <c r="C864" s="9">
        <v>4</v>
      </c>
      <c r="D864" s="11">
        <v>4.07</v>
      </c>
      <c r="E864" s="11">
        <v>4.0229999999999997</v>
      </c>
      <c r="F864" s="11">
        <v>3.13</v>
      </c>
      <c r="G864" s="11">
        <v>3.5</v>
      </c>
      <c r="H864" s="11">
        <v>4.4082100000000004</v>
      </c>
      <c r="I864" s="11">
        <v>3.13</v>
      </c>
      <c r="J864" s="11">
        <v>3.6740695206608134</v>
      </c>
      <c r="K864" s="146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3.7078249483746668</v>
      </c>
    </row>
    <row r="865" spans="1:65">
      <c r="A865" s="30"/>
      <c r="B865" s="19">
        <v>1</v>
      </c>
      <c r="C865" s="9">
        <v>5</v>
      </c>
      <c r="D865" s="11">
        <v>4.1900000000000004</v>
      </c>
      <c r="E865" s="11">
        <v>3.8639999999999999</v>
      </c>
      <c r="F865" s="11">
        <v>3.19</v>
      </c>
      <c r="G865" s="11">
        <v>3.5</v>
      </c>
      <c r="H865" s="11">
        <v>4.4737699999999991</v>
      </c>
      <c r="I865" s="11">
        <v>3.04</v>
      </c>
      <c r="J865" s="11">
        <v>3.5911255758230665</v>
      </c>
      <c r="K865" s="146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117</v>
      </c>
    </row>
    <row r="866" spans="1:65">
      <c r="A866" s="30"/>
      <c r="B866" s="19">
        <v>1</v>
      </c>
      <c r="C866" s="9">
        <v>6</v>
      </c>
      <c r="D866" s="11">
        <v>4.2300000000000004</v>
      </c>
      <c r="E866" s="148">
        <v>3.2069999999999999</v>
      </c>
      <c r="F866" s="11">
        <v>2.84</v>
      </c>
      <c r="G866" s="11">
        <v>3.9</v>
      </c>
      <c r="H866" s="11">
        <v>4.4286199999999996</v>
      </c>
      <c r="I866" s="11">
        <v>3.1</v>
      </c>
      <c r="J866" s="11">
        <v>3.7468537294740702</v>
      </c>
      <c r="K866" s="146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5"/>
    </row>
    <row r="867" spans="1:65">
      <c r="A867" s="30"/>
      <c r="B867" s="20" t="s">
        <v>274</v>
      </c>
      <c r="C867" s="12"/>
      <c r="D867" s="23">
        <v>4.16</v>
      </c>
      <c r="E867" s="23">
        <v>3.8046666666666664</v>
      </c>
      <c r="F867" s="23">
        <v>3.0333333333333328</v>
      </c>
      <c r="G867" s="23">
        <v>3.5833333333333335</v>
      </c>
      <c r="H867" s="23">
        <v>4.4471533333333326</v>
      </c>
      <c r="I867" s="23">
        <v>3.0483333333333333</v>
      </c>
      <c r="J867" s="23">
        <v>3.758421305289334</v>
      </c>
      <c r="K867" s="146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5"/>
    </row>
    <row r="868" spans="1:65">
      <c r="A868" s="30"/>
      <c r="B868" s="3" t="s">
        <v>275</v>
      </c>
      <c r="C868" s="29"/>
      <c r="D868" s="11">
        <v>4.1449999999999996</v>
      </c>
      <c r="E868" s="11">
        <v>3.8734999999999999</v>
      </c>
      <c r="F868" s="11">
        <v>3.04</v>
      </c>
      <c r="G868" s="11">
        <v>3.55</v>
      </c>
      <c r="H868" s="11">
        <v>4.4554999999999998</v>
      </c>
      <c r="I868" s="11">
        <v>3.05</v>
      </c>
      <c r="J868" s="11">
        <v>3.7732107187806636</v>
      </c>
      <c r="K868" s="146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30"/>
      <c r="B869" s="3" t="s">
        <v>276</v>
      </c>
      <c r="C869" s="29"/>
      <c r="D869" s="24">
        <v>8.1486195149853488E-2</v>
      </c>
      <c r="E869" s="24">
        <v>0.30051466963638673</v>
      </c>
      <c r="F869" s="24">
        <v>0.1253262409340784</v>
      </c>
      <c r="G869" s="24">
        <v>0.20412414523193156</v>
      </c>
      <c r="H869" s="24">
        <v>2.4163997737680989E-2</v>
      </c>
      <c r="I869" s="24">
        <v>6.4316923641189974E-2</v>
      </c>
      <c r="J869" s="24">
        <v>0.11297204464393962</v>
      </c>
      <c r="K869" s="146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30"/>
      <c r="B870" s="3" t="s">
        <v>86</v>
      </c>
      <c r="C870" s="29"/>
      <c r="D870" s="13">
        <v>1.958802768025324E-2</v>
      </c>
      <c r="E870" s="13">
        <v>7.8985807684349069E-2</v>
      </c>
      <c r="F870" s="13">
        <v>4.1316343165080802E-2</v>
      </c>
      <c r="G870" s="13">
        <v>5.6964877739143688E-2</v>
      </c>
      <c r="H870" s="13">
        <v>5.4335877192633322E-3</v>
      </c>
      <c r="I870" s="13">
        <v>2.1099045480980856E-2</v>
      </c>
      <c r="J870" s="13">
        <v>3.0058377033184338E-2</v>
      </c>
      <c r="K870" s="146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3" t="s">
        <v>277</v>
      </c>
      <c r="C871" s="29"/>
      <c r="D871" s="13">
        <v>0.12195156403582241</v>
      </c>
      <c r="E871" s="13">
        <v>2.6118201274429209E-2</v>
      </c>
      <c r="F871" s="13">
        <v>-0.18191031789054635</v>
      </c>
      <c r="G871" s="13">
        <v>-3.3575375530040752E-2</v>
      </c>
      <c r="H871" s="13">
        <v>0.19939678794241678</v>
      </c>
      <c r="I871" s="13">
        <v>-0.17786481946253241</v>
      </c>
      <c r="J871" s="13">
        <v>1.3645832157433979E-2</v>
      </c>
      <c r="K871" s="146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46" t="s">
        <v>278</v>
      </c>
      <c r="C872" s="47"/>
      <c r="D872" s="45">
        <v>0.67</v>
      </c>
      <c r="E872" s="45">
        <v>0.08</v>
      </c>
      <c r="F872" s="45">
        <v>1.22</v>
      </c>
      <c r="G872" s="45">
        <v>0.28999999999999998</v>
      </c>
      <c r="H872" s="45">
        <v>1.1599999999999999</v>
      </c>
      <c r="I872" s="45">
        <v>1.19</v>
      </c>
      <c r="J872" s="45">
        <v>0</v>
      </c>
      <c r="K872" s="146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B873" s="31"/>
      <c r="C873" s="20"/>
      <c r="D873" s="20"/>
      <c r="E873" s="20"/>
      <c r="F873" s="20"/>
      <c r="G873" s="20"/>
      <c r="H873" s="20"/>
      <c r="I873" s="20"/>
      <c r="J873" s="20"/>
      <c r="BM873" s="55"/>
    </row>
    <row r="874" spans="1:65" ht="15">
      <c r="B874" s="8" t="s">
        <v>622</v>
      </c>
      <c r="BM874" s="28" t="s">
        <v>66</v>
      </c>
    </row>
    <row r="875" spans="1:65" ht="15">
      <c r="A875" s="25" t="s">
        <v>15</v>
      </c>
      <c r="B875" s="18" t="s">
        <v>110</v>
      </c>
      <c r="C875" s="15" t="s">
        <v>111</v>
      </c>
      <c r="D875" s="16" t="s">
        <v>237</v>
      </c>
      <c r="E875" s="17" t="s">
        <v>237</v>
      </c>
      <c r="F875" s="17" t="s">
        <v>237</v>
      </c>
      <c r="G875" s="17" t="s">
        <v>237</v>
      </c>
      <c r="H875" s="17" t="s">
        <v>237</v>
      </c>
      <c r="I875" s="17" t="s">
        <v>237</v>
      </c>
      <c r="J875" s="17" t="s">
        <v>237</v>
      </c>
      <c r="K875" s="17" t="s">
        <v>237</v>
      </c>
      <c r="L875" s="17" t="s">
        <v>237</v>
      </c>
      <c r="M875" s="17" t="s">
        <v>237</v>
      </c>
      <c r="N875" s="17" t="s">
        <v>237</v>
      </c>
      <c r="O875" s="17" t="s">
        <v>237</v>
      </c>
      <c r="P875" s="17" t="s">
        <v>237</v>
      </c>
      <c r="Q875" s="17" t="s">
        <v>237</v>
      </c>
      <c r="R875" s="17" t="s">
        <v>237</v>
      </c>
      <c r="S875" s="17" t="s">
        <v>237</v>
      </c>
      <c r="T875" s="17" t="s">
        <v>237</v>
      </c>
      <c r="U875" s="17" t="s">
        <v>237</v>
      </c>
      <c r="V875" s="17" t="s">
        <v>237</v>
      </c>
      <c r="W875" s="17" t="s">
        <v>237</v>
      </c>
      <c r="X875" s="17" t="s">
        <v>237</v>
      </c>
      <c r="Y875" s="146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>
        <v>1</v>
      </c>
    </row>
    <row r="876" spans="1:65">
      <c r="A876" s="30"/>
      <c r="B876" s="19" t="s">
        <v>238</v>
      </c>
      <c r="C876" s="9" t="s">
        <v>238</v>
      </c>
      <c r="D876" s="144" t="s">
        <v>240</v>
      </c>
      <c r="E876" s="145" t="s">
        <v>241</v>
      </c>
      <c r="F876" s="145" t="s">
        <v>242</v>
      </c>
      <c r="G876" s="145" t="s">
        <v>243</v>
      </c>
      <c r="H876" s="145" t="s">
        <v>244</v>
      </c>
      <c r="I876" s="145" t="s">
        <v>245</v>
      </c>
      <c r="J876" s="145" t="s">
        <v>246</v>
      </c>
      <c r="K876" s="145" t="s">
        <v>247</v>
      </c>
      <c r="L876" s="145" t="s">
        <v>248</v>
      </c>
      <c r="M876" s="145" t="s">
        <v>249</v>
      </c>
      <c r="N876" s="145" t="s">
        <v>250</v>
      </c>
      <c r="O876" s="145" t="s">
        <v>251</v>
      </c>
      <c r="P876" s="145" t="s">
        <v>253</v>
      </c>
      <c r="Q876" s="145" t="s">
        <v>254</v>
      </c>
      <c r="R876" s="145" t="s">
        <v>255</v>
      </c>
      <c r="S876" s="145" t="s">
        <v>258</v>
      </c>
      <c r="T876" s="145" t="s">
        <v>259</v>
      </c>
      <c r="U876" s="145" t="s">
        <v>260</v>
      </c>
      <c r="V876" s="145" t="s">
        <v>261</v>
      </c>
      <c r="W876" s="145" t="s">
        <v>267</v>
      </c>
      <c r="X876" s="145" t="s">
        <v>268</v>
      </c>
      <c r="Y876" s="146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 t="s">
        <v>3</v>
      </c>
    </row>
    <row r="877" spans="1:65">
      <c r="A877" s="30"/>
      <c r="B877" s="19"/>
      <c r="C877" s="9"/>
      <c r="D877" s="10" t="s">
        <v>306</v>
      </c>
      <c r="E877" s="11" t="s">
        <v>304</v>
      </c>
      <c r="F877" s="11" t="s">
        <v>306</v>
      </c>
      <c r="G877" s="11" t="s">
        <v>306</v>
      </c>
      <c r="H877" s="11" t="s">
        <v>304</v>
      </c>
      <c r="I877" s="11" t="s">
        <v>304</v>
      </c>
      <c r="J877" s="11" t="s">
        <v>304</v>
      </c>
      <c r="K877" s="11" t="s">
        <v>304</v>
      </c>
      <c r="L877" s="11" t="s">
        <v>304</v>
      </c>
      <c r="M877" s="11" t="s">
        <v>304</v>
      </c>
      <c r="N877" s="11" t="s">
        <v>304</v>
      </c>
      <c r="O877" s="11" t="s">
        <v>304</v>
      </c>
      <c r="P877" s="11" t="s">
        <v>304</v>
      </c>
      <c r="Q877" s="11" t="s">
        <v>306</v>
      </c>
      <c r="R877" s="11" t="s">
        <v>306</v>
      </c>
      <c r="S877" s="11" t="s">
        <v>304</v>
      </c>
      <c r="T877" s="11" t="s">
        <v>304</v>
      </c>
      <c r="U877" s="11" t="s">
        <v>306</v>
      </c>
      <c r="V877" s="11" t="s">
        <v>304</v>
      </c>
      <c r="W877" s="11" t="s">
        <v>306</v>
      </c>
      <c r="X877" s="11" t="s">
        <v>337</v>
      </c>
      <c r="Y877" s="146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2</v>
      </c>
    </row>
    <row r="878" spans="1:65">
      <c r="A878" s="30"/>
      <c r="B878" s="19"/>
      <c r="C878" s="9"/>
      <c r="D878" s="26" t="s">
        <v>338</v>
      </c>
      <c r="E878" s="26" t="s">
        <v>339</v>
      </c>
      <c r="F878" s="26" t="s">
        <v>340</v>
      </c>
      <c r="G878" s="26" t="s">
        <v>340</v>
      </c>
      <c r="H878" s="26" t="s">
        <v>117</v>
      </c>
      <c r="I878" s="26" t="s">
        <v>338</v>
      </c>
      <c r="J878" s="26" t="s">
        <v>339</v>
      </c>
      <c r="K878" s="26" t="s">
        <v>339</v>
      </c>
      <c r="L878" s="26" t="s">
        <v>340</v>
      </c>
      <c r="M878" s="26" t="s">
        <v>339</v>
      </c>
      <c r="N878" s="26" t="s">
        <v>339</v>
      </c>
      <c r="O878" s="26" t="s">
        <v>307</v>
      </c>
      <c r="P878" s="26" t="s">
        <v>341</v>
      </c>
      <c r="Q878" s="26" t="s">
        <v>338</v>
      </c>
      <c r="R878" s="26" t="s">
        <v>339</v>
      </c>
      <c r="S878" s="26" t="s">
        <v>339</v>
      </c>
      <c r="T878" s="26" t="s">
        <v>339</v>
      </c>
      <c r="U878" s="26" t="s">
        <v>338</v>
      </c>
      <c r="V878" s="26" t="s">
        <v>341</v>
      </c>
      <c r="W878" s="26" t="s">
        <v>339</v>
      </c>
      <c r="X878" s="26" t="s">
        <v>341</v>
      </c>
      <c r="Y878" s="146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3</v>
      </c>
    </row>
    <row r="879" spans="1:65">
      <c r="A879" s="30"/>
      <c r="B879" s="18">
        <v>1</v>
      </c>
      <c r="C879" s="14">
        <v>1</v>
      </c>
      <c r="D879" s="22">
        <v>2.1</v>
      </c>
      <c r="E879" s="22">
        <v>2.2000000000000002</v>
      </c>
      <c r="F879" s="22">
        <v>2.06</v>
      </c>
      <c r="G879" s="22">
        <v>1.9062198324000001</v>
      </c>
      <c r="H879" s="22">
        <v>2</v>
      </c>
      <c r="I879" s="22">
        <v>2</v>
      </c>
      <c r="J879" s="22">
        <v>2.2000000000000002</v>
      </c>
      <c r="K879" s="22">
        <v>1.9</v>
      </c>
      <c r="L879" s="22">
        <v>2.0499999999999998</v>
      </c>
      <c r="M879" s="22">
        <v>1.9</v>
      </c>
      <c r="N879" s="22">
        <v>2</v>
      </c>
      <c r="O879" s="22">
        <v>1.9</v>
      </c>
      <c r="P879" s="22">
        <v>2.1</v>
      </c>
      <c r="Q879" s="22">
        <v>2</v>
      </c>
      <c r="R879" s="22">
        <v>2.19</v>
      </c>
      <c r="S879" s="22">
        <v>2.2000000000000002</v>
      </c>
      <c r="T879" s="141">
        <v>1.48</v>
      </c>
      <c r="U879" s="22">
        <v>2</v>
      </c>
      <c r="V879" s="22">
        <v>1.8624598924008195</v>
      </c>
      <c r="W879" s="22">
        <v>1.9</v>
      </c>
      <c r="X879" s="22">
        <v>2.39</v>
      </c>
      <c r="Y879" s="146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1</v>
      </c>
    </row>
    <row r="880" spans="1:65">
      <c r="A880" s="30"/>
      <c r="B880" s="19">
        <v>1</v>
      </c>
      <c r="C880" s="9">
        <v>2</v>
      </c>
      <c r="D880" s="11">
        <v>2.1</v>
      </c>
      <c r="E880" s="11">
        <v>2.2000000000000002</v>
      </c>
      <c r="F880" s="11">
        <v>2.09</v>
      </c>
      <c r="G880" s="11">
        <v>1.8941941953000001</v>
      </c>
      <c r="H880" s="11">
        <v>1.9800000000000002</v>
      </c>
      <c r="I880" s="11">
        <v>2.1</v>
      </c>
      <c r="J880" s="11">
        <v>2.2999999999999998</v>
      </c>
      <c r="K880" s="11">
        <v>1.9</v>
      </c>
      <c r="L880" s="11">
        <v>2.04</v>
      </c>
      <c r="M880" s="11">
        <v>1.9</v>
      </c>
      <c r="N880" s="11">
        <v>2</v>
      </c>
      <c r="O880" s="11">
        <v>1.9</v>
      </c>
      <c r="P880" s="11">
        <v>2.1</v>
      </c>
      <c r="Q880" s="11">
        <v>2</v>
      </c>
      <c r="R880" s="11">
        <v>2.0699999999999998</v>
      </c>
      <c r="S880" s="11">
        <v>2.1</v>
      </c>
      <c r="T880" s="142">
        <v>1.5</v>
      </c>
      <c r="U880" s="11">
        <v>2</v>
      </c>
      <c r="V880" s="11">
        <v>1.9036068140828306</v>
      </c>
      <c r="W880" s="11">
        <v>2</v>
      </c>
      <c r="X880" s="148">
        <v>2.5049999999999999</v>
      </c>
      <c r="Y880" s="146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11</v>
      </c>
    </row>
    <row r="881" spans="1:65">
      <c r="A881" s="30"/>
      <c r="B881" s="19">
        <v>1</v>
      </c>
      <c r="C881" s="9">
        <v>3</v>
      </c>
      <c r="D881" s="11">
        <v>2.1</v>
      </c>
      <c r="E881" s="11">
        <v>2.2000000000000002</v>
      </c>
      <c r="F881" s="11">
        <v>2.09</v>
      </c>
      <c r="G881" s="11">
        <v>1.8276363210492368</v>
      </c>
      <c r="H881" s="11">
        <v>1.9699999999999998</v>
      </c>
      <c r="I881" s="11">
        <v>2</v>
      </c>
      <c r="J881" s="11">
        <v>2.2000000000000002</v>
      </c>
      <c r="K881" s="11">
        <v>1.8</v>
      </c>
      <c r="L881" s="11">
        <v>2.04</v>
      </c>
      <c r="M881" s="11">
        <v>1.9</v>
      </c>
      <c r="N881" s="11">
        <v>1.9</v>
      </c>
      <c r="O881" s="11">
        <v>1.9</v>
      </c>
      <c r="P881" s="11">
        <v>2</v>
      </c>
      <c r="Q881" s="11">
        <v>2</v>
      </c>
      <c r="R881" s="11">
        <v>1.96</v>
      </c>
      <c r="S881" s="11">
        <v>2.1</v>
      </c>
      <c r="T881" s="142">
        <v>1.5</v>
      </c>
      <c r="U881" s="11">
        <v>2</v>
      </c>
      <c r="V881" s="11">
        <v>1.9595697084443553</v>
      </c>
      <c r="W881" s="11">
        <v>1.8</v>
      </c>
      <c r="X881" s="11">
        <v>2.1349999999999998</v>
      </c>
      <c r="Y881" s="146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16</v>
      </c>
    </row>
    <row r="882" spans="1:65">
      <c r="A882" s="30"/>
      <c r="B882" s="19">
        <v>1</v>
      </c>
      <c r="C882" s="9">
        <v>4</v>
      </c>
      <c r="D882" s="11">
        <v>2.1</v>
      </c>
      <c r="E882" s="11">
        <v>2.2000000000000002</v>
      </c>
      <c r="F882" s="11">
        <v>2.02</v>
      </c>
      <c r="G882" s="11">
        <v>1.9559008478405167</v>
      </c>
      <c r="H882" s="11">
        <v>1.95</v>
      </c>
      <c r="I882" s="11">
        <v>2.1</v>
      </c>
      <c r="J882" s="11">
        <v>2.2000000000000002</v>
      </c>
      <c r="K882" s="11">
        <v>1.9</v>
      </c>
      <c r="L882" s="11">
        <v>2.02</v>
      </c>
      <c r="M882" s="11">
        <v>1.9</v>
      </c>
      <c r="N882" s="11">
        <v>2.1</v>
      </c>
      <c r="O882" s="11">
        <v>1.9</v>
      </c>
      <c r="P882" s="11">
        <v>2.2000000000000002</v>
      </c>
      <c r="Q882" s="11">
        <v>2</v>
      </c>
      <c r="R882" s="11">
        <v>1.86</v>
      </c>
      <c r="S882" s="11">
        <v>2.1</v>
      </c>
      <c r="T882" s="142">
        <v>1.52</v>
      </c>
      <c r="U882" s="11">
        <v>2</v>
      </c>
      <c r="V882" s="11">
        <v>1.9318824515800677</v>
      </c>
      <c r="W882" s="11">
        <v>2</v>
      </c>
      <c r="X882" s="11">
        <v>2.3170000000000002</v>
      </c>
      <c r="Y882" s="146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2.0243931813454181</v>
      </c>
    </row>
    <row r="883" spans="1:65">
      <c r="A883" s="30"/>
      <c r="B883" s="19">
        <v>1</v>
      </c>
      <c r="C883" s="9">
        <v>5</v>
      </c>
      <c r="D883" s="11">
        <v>2.2000000000000002</v>
      </c>
      <c r="E883" s="11">
        <v>2.2000000000000002</v>
      </c>
      <c r="F883" s="11">
        <v>2.09</v>
      </c>
      <c r="G883" s="11">
        <v>1.9439415202931296</v>
      </c>
      <c r="H883" s="11">
        <v>1.9699999999999998</v>
      </c>
      <c r="I883" s="11">
        <v>2</v>
      </c>
      <c r="J883" s="11">
        <v>2</v>
      </c>
      <c r="K883" s="11">
        <v>1.9</v>
      </c>
      <c r="L883" s="11">
        <v>2.02</v>
      </c>
      <c r="M883" s="11">
        <v>1.9</v>
      </c>
      <c r="N883" s="11">
        <v>2</v>
      </c>
      <c r="O883" s="11">
        <v>1.9</v>
      </c>
      <c r="P883" s="11">
        <v>2.1</v>
      </c>
      <c r="Q883" s="11">
        <v>2</v>
      </c>
      <c r="R883" s="11">
        <v>1.9299999999999997</v>
      </c>
      <c r="S883" s="11">
        <v>2.1</v>
      </c>
      <c r="T883" s="142">
        <v>1.47</v>
      </c>
      <c r="U883" s="11">
        <v>1.9</v>
      </c>
      <c r="V883" s="11">
        <v>1.9000329812332812</v>
      </c>
      <c r="W883" s="11">
        <v>1.9</v>
      </c>
      <c r="X883" s="11">
        <v>1.9159999999999999</v>
      </c>
      <c r="Y883" s="146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118</v>
      </c>
    </row>
    <row r="884" spans="1:65">
      <c r="A884" s="30"/>
      <c r="B884" s="19">
        <v>1</v>
      </c>
      <c r="C884" s="9">
        <v>6</v>
      </c>
      <c r="D884" s="11">
        <v>2.2000000000000002</v>
      </c>
      <c r="E884" s="11">
        <v>2.2000000000000002</v>
      </c>
      <c r="F884" s="11">
        <v>2.12</v>
      </c>
      <c r="G884" s="11">
        <v>1.8602248401000001</v>
      </c>
      <c r="H884" s="11">
        <v>1.83</v>
      </c>
      <c r="I884" s="11">
        <v>2.1</v>
      </c>
      <c r="J884" s="11">
        <v>2.2999999999999998</v>
      </c>
      <c r="K884" s="11">
        <v>1.9</v>
      </c>
      <c r="L884" s="11">
        <v>2.04</v>
      </c>
      <c r="M884" s="11">
        <v>1.9</v>
      </c>
      <c r="N884" s="11">
        <v>2</v>
      </c>
      <c r="O884" s="11">
        <v>1.9</v>
      </c>
      <c r="P884" s="11">
        <v>2.1</v>
      </c>
      <c r="Q884" s="11">
        <v>2.1</v>
      </c>
      <c r="R884" s="11">
        <v>2.2000000000000002</v>
      </c>
      <c r="S884" s="11">
        <v>2.1</v>
      </c>
      <c r="T884" s="142">
        <v>1.48</v>
      </c>
      <c r="U884" s="11">
        <v>2</v>
      </c>
      <c r="V884" s="11">
        <v>1.9011123567259582</v>
      </c>
      <c r="W884" s="11">
        <v>1.8</v>
      </c>
      <c r="X884" s="11">
        <v>2.234</v>
      </c>
      <c r="Y884" s="146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5"/>
    </row>
    <row r="885" spans="1:65">
      <c r="A885" s="30"/>
      <c r="B885" s="20" t="s">
        <v>274</v>
      </c>
      <c r="C885" s="12"/>
      <c r="D885" s="23">
        <v>2.1333333333333333</v>
      </c>
      <c r="E885" s="23">
        <v>2.1999999999999997</v>
      </c>
      <c r="F885" s="23">
        <v>2.0783333333333331</v>
      </c>
      <c r="G885" s="23">
        <v>1.8980195928304806</v>
      </c>
      <c r="H885" s="23">
        <v>1.9500000000000002</v>
      </c>
      <c r="I885" s="23">
        <v>2.0499999999999998</v>
      </c>
      <c r="J885" s="23">
        <v>2.1999999999999997</v>
      </c>
      <c r="K885" s="23">
        <v>1.8833333333333335</v>
      </c>
      <c r="L885" s="23">
        <v>2.0350000000000001</v>
      </c>
      <c r="M885" s="23">
        <v>1.9000000000000001</v>
      </c>
      <c r="N885" s="23">
        <v>2</v>
      </c>
      <c r="O885" s="23">
        <v>1.9000000000000001</v>
      </c>
      <c r="P885" s="23">
        <v>2.1</v>
      </c>
      <c r="Q885" s="23">
        <v>2.0166666666666666</v>
      </c>
      <c r="R885" s="23">
        <v>2.0350000000000001</v>
      </c>
      <c r="S885" s="23">
        <v>2.1166666666666667</v>
      </c>
      <c r="T885" s="23">
        <v>1.4916666666666665</v>
      </c>
      <c r="U885" s="23">
        <v>1.9833333333333334</v>
      </c>
      <c r="V885" s="23">
        <v>1.9097773674112188</v>
      </c>
      <c r="W885" s="23">
        <v>1.9000000000000001</v>
      </c>
      <c r="X885" s="23">
        <v>2.2494999999999998</v>
      </c>
      <c r="Y885" s="146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A886" s="30"/>
      <c r="B886" s="3" t="s">
        <v>275</v>
      </c>
      <c r="C886" s="29"/>
      <c r="D886" s="11">
        <v>2.1</v>
      </c>
      <c r="E886" s="11">
        <v>2.2000000000000002</v>
      </c>
      <c r="F886" s="11">
        <v>2.09</v>
      </c>
      <c r="G886" s="11">
        <v>1.9002070138500002</v>
      </c>
      <c r="H886" s="11">
        <v>1.9699999999999998</v>
      </c>
      <c r="I886" s="11">
        <v>2.0499999999999998</v>
      </c>
      <c r="J886" s="11">
        <v>2.2000000000000002</v>
      </c>
      <c r="K886" s="11">
        <v>1.9</v>
      </c>
      <c r="L886" s="11">
        <v>2.04</v>
      </c>
      <c r="M886" s="11">
        <v>1.9</v>
      </c>
      <c r="N886" s="11">
        <v>2</v>
      </c>
      <c r="O886" s="11">
        <v>1.9</v>
      </c>
      <c r="P886" s="11">
        <v>2.1</v>
      </c>
      <c r="Q886" s="11">
        <v>2</v>
      </c>
      <c r="R886" s="11">
        <v>2.0149999999999997</v>
      </c>
      <c r="S886" s="11">
        <v>2.1</v>
      </c>
      <c r="T886" s="11">
        <v>1.49</v>
      </c>
      <c r="U886" s="11">
        <v>2</v>
      </c>
      <c r="V886" s="11">
        <v>1.9023595854043944</v>
      </c>
      <c r="W886" s="11">
        <v>1.9</v>
      </c>
      <c r="X886" s="11">
        <v>2.2755000000000001</v>
      </c>
      <c r="Y886" s="146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30"/>
      <c r="B887" s="3" t="s">
        <v>276</v>
      </c>
      <c r="C887" s="29"/>
      <c r="D887" s="24">
        <v>5.1639777949432274E-2</v>
      </c>
      <c r="E887" s="24">
        <v>4.8647535555904937E-16</v>
      </c>
      <c r="F887" s="24">
        <v>3.4302575219167811E-2</v>
      </c>
      <c r="G887" s="24">
        <v>4.883275331020346E-2</v>
      </c>
      <c r="H887" s="24">
        <v>6.0991802727907586E-2</v>
      </c>
      <c r="I887" s="24">
        <v>5.4772255750516662E-2</v>
      </c>
      <c r="J887" s="24">
        <v>0.10954451150103316</v>
      </c>
      <c r="K887" s="24">
        <v>4.0824829046386249E-2</v>
      </c>
      <c r="L887" s="24">
        <v>1.2247448713915848E-2</v>
      </c>
      <c r="M887" s="24">
        <v>2.4323767777952469E-16</v>
      </c>
      <c r="N887" s="24">
        <v>6.3245553203367638E-2</v>
      </c>
      <c r="O887" s="24">
        <v>2.4323767777952469E-16</v>
      </c>
      <c r="P887" s="24">
        <v>6.3245553203367638E-2</v>
      </c>
      <c r="Q887" s="24">
        <v>4.0824829046386339E-2</v>
      </c>
      <c r="R887" s="24">
        <v>0.1412444689182554</v>
      </c>
      <c r="S887" s="24">
        <v>4.0824829046386339E-2</v>
      </c>
      <c r="T887" s="24">
        <v>1.8348478592697198E-2</v>
      </c>
      <c r="U887" s="24">
        <v>4.0824829046386339E-2</v>
      </c>
      <c r="V887" s="24">
        <v>3.2908863892789617E-2</v>
      </c>
      <c r="W887" s="24">
        <v>8.9442719099991574E-2</v>
      </c>
      <c r="X887" s="24">
        <v>0.20695385959193904</v>
      </c>
      <c r="Y887" s="198"/>
      <c r="Z887" s="199"/>
      <c r="AA887" s="199"/>
      <c r="AB887" s="199"/>
      <c r="AC887" s="199"/>
      <c r="AD887" s="199"/>
      <c r="AE887" s="199"/>
      <c r="AF887" s="199"/>
      <c r="AG887" s="199"/>
      <c r="AH887" s="199"/>
      <c r="AI887" s="199"/>
      <c r="AJ887" s="199"/>
      <c r="AK887" s="199"/>
      <c r="AL887" s="199"/>
      <c r="AM887" s="199"/>
      <c r="AN887" s="199"/>
      <c r="AO887" s="199"/>
      <c r="AP887" s="199"/>
      <c r="AQ887" s="199"/>
      <c r="AR887" s="199"/>
      <c r="AS887" s="199"/>
      <c r="AT887" s="199"/>
      <c r="AU887" s="199"/>
      <c r="AV887" s="199"/>
      <c r="AW887" s="199"/>
      <c r="AX887" s="199"/>
      <c r="AY887" s="199"/>
      <c r="AZ887" s="199"/>
      <c r="BA887" s="199"/>
      <c r="BB887" s="199"/>
      <c r="BC887" s="199"/>
      <c r="BD887" s="199"/>
      <c r="BE887" s="199"/>
      <c r="BF887" s="199"/>
      <c r="BG887" s="199"/>
      <c r="BH887" s="199"/>
      <c r="BI887" s="199"/>
      <c r="BJ887" s="199"/>
      <c r="BK887" s="199"/>
      <c r="BL887" s="199"/>
      <c r="BM887" s="56"/>
    </row>
    <row r="888" spans="1:65">
      <c r="A888" s="30"/>
      <c r="B888" s="3" t="s">
        <v>86</v>
      </c>
      <c r="C888" s="29"/>
      <c r="D888" s="13">
        <v>2.4206145913796377E-2</v>
      </c>
      <c r="E888" s="13">
        <v>2.2112516161774974E-16</v>
      </c>
      <c r="F888" s="13">
        <v>1.6504847739776014E-2</v>
      </c>
      <c r="G888" s="13">
        <v>2.5728266185798484E-2</v>
      </c>
      <c r="H888" s="13">
        <v>3.1277847552773116E-2</v>
      </c>
      <c r="I888" s="13">
        <v>2.6718173536837399E-2</v>
      </c>
      <c r="J888" s="13">
        <v>4.9792959773196893E-2</v>
      </c>
      <c r="K888" s="13">
        <v>2.1676900378612165E-2</v>
      </c>
      <c r="L888" s="13">
        <v>6.0184023164205633E-3</v>
      </c>
      <c r="M888" s="13">
        <v>1.2801983041027614E-16</v>
      </c>
      <c r="N888" s="13">
        <v>3.1622776601683819E-2</v>
      </c>
      <c r="O888" s="13">
        <v>1.2801983041027614E-16</v>
      </c>
      <c r="P888" s="13">
        <v>3.0116930096841733E-2</v>
      </c>
      <c r="Q888" s="13">
        <v>2.0243716882505623E-2</v>
      </c>
      <c r="R888" s="13">
        <v>6.9407601434032129E-2</v>
      </c>
      <c r="S888" s="13">
        <v>1.9287320809316381E-2</v>
      </c>
      <c r="T888" s="13">
        <v>1.2300656039797006E-2</v>
      </c>
      <c r="U888" s="13">
        <v>2.0583947418346054E-2</v>
      </c>
      <c r="V888" s="13">
        <v>1.7231780234886186E-2</v>
      </c>
      <c r="W888" s="13">
        <v>4.7075115315785038E-2</v>
      </c>
      <c r="X888" s="13">
        <v>9.199993758254682E-2</v>
      </c>
      <c r="Y888" s="146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3" t="s">
        <v>277</v>
      </c>
      <c r="C889" s="29"/>
      <c r="D889" s="13">
        <v>5.3813731932999875E-2</v>
      </c>
      <c r="E889" s="13">
        <v>8.6745411055906052E-2</v>
      </c>
      <c r="F889" s="13">
        <v>2.6645096656602085E-2</v>
      </c>
      <c r="G889" s="13">
        <v>-6.2425416998761696E-2</v>
      </c>
      <c r="H889" s="13">
        <v>-3.6748385654992166E-2</v>
      </c>
      <c r="I889" s="13">
        <v>1.2649133029366988E-2</v>
      </c>
      <c r="J889" s="13">
        <v>8.6745411055906052E-2</v>
      </c>
      <c r="K889" s="13">
        <v>-6.9680064777898454E-2</v>
      </c>
      <c r="L889" s="13">
        <v>5.239505226713348E-3</v>
      </c>
      <c r="M889" s="13">
        <v>-6.1447144997171854E-2</v>
      </c>
      <c r="N889" s="13">
        <v>-1.2049626312812589E-2</v>
      </c>
      <c r="O889" s="13">
        <v>-6.1447144997171854E-2</v>
      </c>
      <c r="P889" s="13">
        <v>3.7347892371546898E-2</v>
      </c>
      <c r="Q889" s="13">
        <v>-3.8167065320861004E-3</v>
      </c>
      <c r="R889" s="13">
        <v>5.239505226713348E-3</v>
      </c>
      <c r="S889" s="13">
        <v>4.5580812152273387E-2</v>
      </c>
      <c r="T889" s="13">
        <v>-0.26315367962497282</v>
      </c>
      <c r="U889" s="13">
        <v>-2.0282546093539078E-2</v>
      </c>
      <c r="V889" s="13">
        <v>-5.6617368103376697E-2</v>
      </c>
      <c r="W889" s="13">
        <v>-6.1447144997171854E-2</v>
      </c>
      <c r="X889" s="13">
        <v>0.11119718280466406</v>
      </c>
      <c r="Y889" s="146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46" t="s">
        <v>278</v>
      </c>
      <c r="C890" s="47"/>
      <c r="D890" s="45">
        <v>0.74</v>
      </c>
      <c r="E890" s="45">
        <v>1.1599999999999999</v>
      </c>
      <c r="F890" s="45">
        <v>0.39</v>
      </c>
      <c r="G890" s="45">
        <v>0.75</v>
      </c>
      <c r="H890" s="45">
        <v>0.42</v>
      </c>
      <c r="I890" s="45">
        <v>0.21</v>
      </c>
      <c r="J890" s="45">
        <v>1.1599999999999999</v>
      </c>
      <c r="K890" s="45">
        <v>0.84</v>
      </c>
      <c r="L890" s="45">
        <v>0.12</v>
      </c>
      <c r="M890" s="45">
        <v>0.74</v>
      </c>
      <c r="N890" s="45">
        <v>0.11</v>
      </c>
      <c r="O890" s="45">
        <v>0.74</v>
      </c>
      <c r="P890" s="45">
        <v>0.53</v>
      </c>
      <c r="Q890" s="45">
        <v>0</v>
      </c>
      <c r="R890" s="45">
        <v>0.12</v>
      </c>
      <c r="S890" s="45">
        <v>0.63</v>
      </c>
      <c r="T890" s="45">
        <v>3.31</v>
      </c>
      <c r="U890" s="45">
        <v>0.21</v>
      </c>
      <c r="V890" s="45">
        <v>0.67</v>
      </c>
      <c r="W890" s="45">
        <v>0.74</v>
      </c>
      <c r="X890" s="45">
        <v>1.47</v>
      </c>
      <c r="Y890" s="146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B891" s="31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BM891" s="55"/>
    </row>
    <row r="892" spans="1:65" ht="15">
      <c r="B892" s="8" t="s">
        <v>623</v>
      </c>
      <c r="BM892" s="28" t="s">
        <v>66</v>
      </c>
    </row>
    <row r="893" spans="1:65" ht="15">
      <c r="A893" s="25" t="s">
        <v>18</v>
      </c>
      <c r="B893" s="18" t="s">
        <v>110</v>
      </c>
      <c r="C893" s="15" t="s">
        <v>111</v>
      </c>
      <c r="D893" s="16" t="s">
        <v>237</v>
      </c>
      <c r="E893" s="17" t="s">
        <v>237</v>
      </c>
      <c r="F893" s="17" t="s">
        <v>237</v>
      </c>
      <c r="G893" s="17" t="s">
        <v>237</v>
      </c>
      <c r="H893" s="17" t="s">
        <v>237</v>
      </c>
      <c r="I893" s="17" t="s">
        <v>237</v>
      </c>
      <c r="J893" s="17" t="s">
        <v>237</v>
      </c>
      <c r="K893" s="17" t="s">
        <v>237</v>
      </c>
      <c r="L893" s="17" t="s">
        <v>237</v>
      </c>
      <c r="M893" s="17" t="s">
        <v>237</v>
      </c>
      <c r="N893" s="17" t="s">
        <v>237</v>
      </c>
      <c r="O893" s="17" t="s">
        <v>237</v>
      </c>
      <c r="P893" s="17" t="s">
        <v>237</v>
      </c>
      <c r="Q893" s="17" t="s">
        <v>237</v>
      </c>
      <c r="R893" s="17" t="s">
        <v>237</v>
      </c>
      <c r="S893" s="17" t="s">
        <v>237</v>
      </c>
      <c r="T893" s="17" t="s">
        <v>237</v>
      </c>
      <c r="U893" s="17" t="s">
        <v>237</v>
      </c>
      <c r="V893" s="17" t="s">
        <v>237</v>
      </c>
      <c r="W893" s="17" t="s">
        <v>237</v>
      </c>
      <c r="X893" s="17" t="s">
        <v>237</v>
      </c>
      <c r="Y893" s="17" t="s">
        <v>237</v>
      </c>
      <c r="Z893" s="17" t="s">
        <v>237</v>
      </c>
      <c r="AA893" s="17" t="s">
        <v>237</v>
      </c>
      <c r="AB893" s="146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8">
        <v>1</v>
      </c>
    </row>
    <row r="894" spans="1:65">
      <c r="A894" s="30"/>
      <c r="B894" s="19" t="s">
        <v>238</v>
      </c>
      <c r="C894" s="9" t="s">
        <v>238</v>
      </c>
      <c r="D894" s="144" t="s">
        <v>240</v>
      </c>
      <c r="E894" s="145" t="s">
        <v>241</v>
      </c>
      <c r="F894" s="145" t="s">
        <v>242</v>
      </c>
      <c r="G894" s="145" t="s">
        <v>243</v>
      </c>
      <c r="H894" s="145" t="s">
        <v>244</v>
      </c>
      <c r="I894" s="145" t="s">
        <v>245</v>
      </c>
      <c r="J894" s="145" t="s">
        <v>246</v>
      </c>
      <c r="K894" s="145" t="s">
        <v>247</v>
      </c>
      <c r="L894" s="145" t="s">
        <v>248</v>
      </c>
      <c r="M894" s="145" t="s">
        <v>249</v>
      </c>
      <c r="N894" s="145" t="s">
        <v>250</v>
      </c>
      <c r="O894" s="145" t="s">
        <v>251</v>
      </c>
      <c r="P894" s="145" t="s">
        <v>252</v>
      </c>
      <c r="Q894" s="145" t="s">
        <v>253</v>
      </c>
      <c r="R894" s="145" t="s">
        <v>254</v>
      </c>
      <c r="S894" s="145" t="s">
        <v>255</v>
      </c>
      <c r="T894" s="145" t="s">
        <v>256</v>
      </c>
      <c r="U894" s="145" t="s">
        <v>258</v>
      </c>
      <c r="V894" s="145" t="s">
        <v>259</v>
      </c>
      <c r="W894" s="145" t="s">
        <v>260</v>
      </c>
      <c r="X894" s="145" t="s">
        <v>261</v>
      </c>
      <c r="Y894" s="145" t="s">
        <v>262</v>
      </c>
      <c r="Z894" s="145" t="s">
        <v>267</v>
      </c>
      <c r="AA894" s="145" t="s">
        <v>268</v>
      </c>
      <c r="AB894" s="146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 t="s">
        <v>3</v>
      </c>
    </row>
    <row r="895" spans="1:65">
      <c r="A895" s="30"/>
      <c r="B895" s="19"/>
      <c r="C895" s="9"/>
      <c r="D895" s="10" t="s">
        <v>306</v>
      </c>
      <c r="E895" s="11" t="s">
        <v>304</v>
      </c>
      <c r="F895" s="11" t="s">
        <v>306</v>
      </c>
      <c r="G895" s="11" t="s">
        <v>306</v>
      </c>
      <c r="H895" s="11" t="s">
        <v>304</v>
      </c>
      <c r="I895" s="11" t="s">
        <v>337</v>
      </c>
      <c r="J895" s="11" t="s">
        <v>306</v>
      </c>
      <c r="K895" s="11" t="s">
        <v>304</v>
      </c>
      <c r="L895" s="11" t="s">
        <v>304</v>
      </c>
      <c r="M895" s="11" t="s">
        <v>304</v>
      </c>
      <c r="N895" s="11" t="s">
        <v>304</v>
      </c>
      <c r="O895" s="11" t="s">
        <v>304</v>
      </c>
      <c r="P895" s="11" t="s">
        <v>304</v>
      </c>
      <c r="Q895" s="11" t="s">
        <v>304</v>
      </c>
      <c r="R895" s="11" t="s">
        <v>306</v>
      </c>
      <c r="S895" s="11" t="s">
        <v>306</v>
      </c>
      <c r="T895" s="11" t="s">
        <v>337</v>
      </c>
      <c r="U895" s="11" t="s">
        <v>304</v>
      </c>
      <c r="V895" s="11" t="s">
        <v>337</v>
      </c>
      <c r="W895" s="11" t="s">
        <v>306</v>
      </c>
      <c r="X895" s="11" t="s">
        <v>304</v>
      </c>
      <c r="Y895" s="11" t="s">
        <v>337</v>
      </c>
      <c r="Z895" s="11" t="s">
        <v>306</v>
      </c>
      <c r="AA895" s="11" t="s">
        <v>337</v>
      </c>
      <c r="AB895" s="146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0</v>
      </c>
    </row>
    <row r="896" spans="1:65">
      <c r="A896" s="30"/>
      <c r="B896" s="19"/>
      <c r="C896" s="9"/>
      <c r="D896" s="26" t="s">
        <v>338</v>
      </c>
      <c r="E896" s="26" t="s">
        <v>339</v>
      </c>
      <c r="F896" s="26" t="s">
        <v>340</v>
      </c>
      <c r="G896" s="26" t="s">
        <v>340</v>
      </c>
      <c r="H896" s="26" t="s">
        <v>117</v>
      </c>
      <c r="I896" s="26" t="s">
        <v>338</v>
      </c>
      <c r="J896" s="26" t="s">
        <v>339</v>
      </c>
      <c r="K896" s="26" t="s">
        <v>339</v>
      </c>
      <c r="L896" s="26" t="s">
        <v>340</v>
      </c>
      <c r="M896" s="26" t="s">
        <v>339</v>
      </c>
      <c r="N896" s="26" t="s">
        <v>339</v>
      </c>
      <c r="O896" s="26" t="s">
        <v>307</v>
      </c>
      <c r="P896" s="26" t="s">
        <v>339</v>
      </c>
      <c r="Q896" s="26" t="s">
        <v>341</v>
      </c>
      <c r="R896" s="26" t="s">
        <v>338</v>
      </c>
      <c r="S896" s="26" t="s">
        <v>339</v>
      </c>
      <c r="T896" s="26" t="s">
        <v>338</v>
      </c>
      <c r="U896" s="26" t="s">
        <v>339</v>
      </c>
      <c r="V896" s="26" t="s">
        <v>339</v>
      </c>
      <c r="W896" s="26" t="s">
        <v>338</v>
      </c>
      <c r="X896" s="26" t="s">
        <v>341</v>
      </c>
      <c r="Y896" s="26" t="s">
        <v>339</v>
      </c>
      <c r="Z896" s="26" t="s">
        <v>339</v>
      </c>
      <c r="AA896" s="26" t="s">
        <v>341</v>
      </c>
      <c r="AB896" s="146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1</v>
      </c>
    </row>
    <row r="897" spans="1:65">
      <c r="A897" s="30"/>
      <c r="B897" s="18">
        <v>1</v>
      </c>
      <c r="C897" s="14">
        <v>1</v>
      </c>
      <c r="D897" s="205">
        <v>47.6</v>
      </c>
      <c r="E897" s="205">
        <v>52</v>
      </c>
      <c r="F897" s="205">
        <v>56.2</v>
      </c>
      <c r="G897" s="205">
        <v>50.265217809836493</v>
      </c>
      <c r="H897" s="205">
        <v>58.95</v>
      </c>
      <c r="I897" s="205">
        <v>53.5</v>
      </c>
      <c r="J897" s="205">
        <v>52</v>
      </c>
      <c r="K897" s="205">
        <v>52.7</v>
      </c>
      <c r="L897" s="205">
        <v>58.04</v>
      </c>
      <c r="M897" s="205">
        <v>52</v>
      </c>
      <c r="N897" s="205">
        <v>54.7</v>
      </c>
      <c r="O897" s="205">
        <v>49.2</v>
      </c>
      <c r="P897" s="205">
        <v>57.3</v>
      </c>
      <c r="Q897" s="205">
        <v>56.4</v>
      </c>
      <c r="R897" s="205">
        <v>45.8</v>
      </c>
      <c r="S897" s="206">
        <v>69.599999999999994</v>
      </c>
      <c r="T897" s="205">
        <v>61.767499999999998</v>
      </c>
      <c r="U897" s="205">
        <v>55.5</v>
      </c>
      <c r="V897" s="205">
        <v>47</v>
      </c>
      <c r="W897" s="205">
        <v>53</v>
      </c>
      <c r="X897" s="205">
        <v>54.048354256740012</v>
      </c>
      <c r="Y897" s="205">
        <v>46.38</v>
      </c>
      <c r="Z897" s="205">
        <v>51.3</v>
      </c>
      <c r="AA897" s="205">
        <v>42.285322299999997</v>
      </c>
      <c r="AB897" s="207"/>
      <c r="AC897" s="208"/>
      <c r="AD897" s="208"/>
      <c r="AE897" s="208"/>
      <c r="AF897" s="208"/>
      <c r="AG897" s="208"/>
      <c r="AH897" s="208"/>
      <c r="AI897" s="208"/>
      <c r="AJ897" s="208"/>
      <c r="AK897" s="208"/>
      <c r="AL897" s="208"/>
      <c r="AM897" s="208"/>
      <c r="AN897" s="208"/>
      <c r="AO897" s="208"/>
      <c r="AP897" s="208"/>
      <c r="AQ897" s="208"/>
      <c r="AR897" s="208"/>
      <c r="AS897" s="208"/>
      <c r="AT897" s="208"/>
      <c r="AU897" s="208"/>
      <c r="AV897" s="208"/>
      <c r="AW897" s="208"/>
      <c r="AX897" s="208"/>
      <c r="AY897" s="208"/>
      <c r="AZ897" s="208"/>
      <c r="BA897" s="208"/>
      <c r="BB897" s="208"/>
      <c r="BC897" s="208"/>
      <c r="BD897" s="208"/>
      <c r="BE897" s="208"/>
      <c r="BF897" s="208"/>
      <c r="BG897" s="208"/>
      <c r="BH897" s="208"/>
      <c r="BI897" s="208"/>
      <c r="BJ897" s="208"/>
      <c r="BK897" s="208"/>
      <c r="BL897" s="208"/>
      <c r="BM897" s="209">
        <v>1</v>
      </c>
    </row>
    <row r="898" spans="1:65">
      <c r="A898" s="30"/>
      <c r="B898" s="19">
        <v>1</v>
      </c>
      <c r="C898" s="9">
        <v>2</v>
      </c>
      <c r="D898" s="211">
        <v>48.9</v>
      </c>
      <c r="E898" s="211">
        <v>51.7</v>
      </c>
      <c r="F898" s="211">
        <v>56.5</v>
      </c>
      <c r="G898" s="211">
        <v>52.29523818036354</v>
      </c>
      <c r="H898" s="211">
        <v>58.24</v>
      </c>
      <c r="I898" s="211">
        <v>54.6</v>
      </c>
      <c r="J898" s="211">
        <v>52</v>
      </c>
      <c r="K898" s="211">
        <v>51.5</v>
      </c>
      <c r="L898" s="211">
        <v>56.89</v>
      </c>
      <c r="M898" s="211">
        <v>51.6</v>
      </c>
      <c r="N898" s="211">
        <v>55.4</v>
      </c>
      <c r="O898" s="211">
        <v>50.4</v>
      </c>
      <c r="P898" s="211">
        <v>52.1</v>
      </c>
      <c r="Q898" s="211">
        <v>55.2</v>
      </c>
      <c r="R898" s="211">
        <v>47</v>
      </c>
      <c r="S898" s="212">
        <v>72</v>
      </c>
      <c r="T898" s="211">
        <v>61.434999999999995</v>
      </c>
      <c r="U898" s="211">
        <v>55.7</v>
      </c>
      <c r="V898" s="211">
        <v>46</v>
      </c>
      <c r="W898" s="211">
        <v>53</v>
      </c>
      <c r="X898" s="211">
        <v>53.462852575272535</v>
      </c>
      <c r="Y898" s="211">
        <v>46.542000000000002</v>
      </c>
      <c r="Z898" s="211">
        <v>53.4</v>
      </c>
      <c r="AA898" s="211">
        <v>44.218119610000002</v>
      </c>
      <c r="AB898" s="207"/>
      <c r="AC898" s="208"/>
      <c r="AD898" s="208"/>
      <c r="AE898" s="208"/>
      <c r="AF898" s="208"/>
      <c r="AG898" s="208"/>
      <c r="AH898" s="208"/>
      <c r="AI898" s="208"/>
      <c r="AJ898" s="208"/>
      <c r="AK898" s="208"/>
      <c r="AL898" s="208"/>
      <c r="AM898" s="208"/>
      <c r="AN898" s="208"/>
      <c r="AO898" s="208"/>
      <c r="AP898" s="208"/>
      <c r="AQ898" s="208"/>
      <c r="AR898" s="208"/>
      <c r="AS898" s="208"/>
      <c r="AT898" s="208"/>
      <c r="AU898" s="208"/>
      <c r="AV898" s="208"/>
      <c r="AW898" s="208"/>
      <c r="AX898" s="208"/>
      <c r="AY898" s="208"/>
      <c r="AZ898" s="208"/>
      <c r="BA898" s="208"/>
      <c r="BB898" s="208"/>
      <c r="BC898" s="208"/>
      <c r="BD898" s="208"/>
      <c r="BE898" s="208"/>
      <c r="BF898" s="208"/>
      <c r="BG898" s="208"/>
      <c r="BH898" s="208"/>
      <c r="BI898" s="208"/>
      <c r="BJ898" s="208"/>
      <c r="BK898" s="208"/>
      <c r="BL898" s="208"/>
      <c r="BM898" s="209">
        <v>12</v>
      </c>
    </row>
    <row r="899" spans="1:65">
      <c r="A899" s="30"/>
      <c r="B899" s="19">
        <v>1</v>
      </c>
      <c r="C899" s="9">
        <v>3</v>
      </c>
      <c r="D899" s="211">
        <v>47.4</v>
      </c>
      <c r="E899" s="211">
        <v>51.2</v>
      </c>
      <c r="F899" s="211">
        <v>56.3</v>
      </c>
      <c r="G899" s="211">
        <v>54.207161082162671</v>
      </c>
      <c r="H899" s="211">
        <v>58.55</v>
      </c>
      <c r="I899" s="211">
        <v>55.5</v>
      </c>
      <c r="J899" s="211">
        <v>51</v>
      </c>
      <c r="K899" s="211">
        <v>50.1</v>
      </c>
      <c r="L899" s="211">
        <v>58.13</v>
      </c>
      <c r="M899" s="211">
        <v>51.2</v>
      </c>
      <c r="N899" s="211">
        <v>55.1</v>
      </c>
      <c r="O899" s="211">
        <v>49</v>
      </c>
      <c r="P899" s="211">
        <v>57.3</v>
      </c>
      <c r="Q899" s="211">
        <v>55.6</v>
      </c>
      <c r="R899" s="211">
        <v>47.5</v>
      </c>
      <c r="S899" s="212">
        <v>71.8</v>
      </c>
      <c r="T899" s="211">
        <v>61.347500000000004</v>
      </c>
      <c r="U899" s="211">
        <v>53.7</v>
      </c>
      <c r="V899" s="211">
        <v>47</v>
      </c>
      <c r="W899" s="211">
        <v>54</v>
      </c>
      <c r="X899" s="211">
        <v>53.165514661408324</v>
      </c>
      <c r="Y899" s="211">
        <v>46.631999999999998</v>
      </c>
      <c r="Z899" s="211">
        <v>51.4</v>
      </c>
      <c r="AA899" s="211">
        <v>43.723873689999998</v>
      </c>
      <c r="AB899" s="207"/>
      <c r="AC899" s="208"/>
      <c r="AD899" s="208"/>
      <c r="AE899" s="208"/>
      <c r="AF899" s="208"/>
      <c r="AG899" s="208"/>
      <c r="AH899" s="208"/>
      <c r="AI899" s="208"/>
      <c r="AJ899" s="208"/>
      <c r="AK899" s="208"/>
      <c r="AL899" s="208"/>
      <c r="AM899" s="208"/>
      <c r="AN899" s="208"/>
      <c r="AO899" s="208"/>
      <c r="AP899" s="208"/>
      <c r="AQ899" s="208"/>
      <c r="AR899" s="208"/>
      <c r="AS899" s="208"/>
      <c r="AT899" s="208"/>
      <c r="AU899" s="208"/>
      <c r="AV899" s="208"/>
      <c r="AW899" s="208"/>
      <c r="AX899" s="208"/>
      <c r="AY899" s="208"/>
      <c r="AZ899" s="208"/>
      <c r="BA899" s="208"/>
      <c r="BB899" s="208"/>
      <c r="BC899" s="208"/>
      <c r="BD899" s="208"/>
      <c r="BE899" s="208"/>
      <c r="BF899" s="208"/>
      <c r="BG899" s="208"/>
      <c r="BH899" s="208"/>
      <c r="BI899" s="208"/>
      <c r="BJ899" s="208"/>
      <c r="BK899" s="208"/>
      <c r="BL899" s="208"/>
      <c r="BM899" s="209">
        <v>16</v>
      </c>
    </row>
    <row r="900" spans="1:65">
      <c r="A900" s="30"/>
      <c r="B900" s="19">
        <v>1</v>
      </c>
      <c r="C900" s="9">
        <v>4</v>
      </c>
      <c r="D900" s="211">
        <v>48</v>
      </c>
      <c r="E900" s="211">
        <v>51.8</v>
      </c>
      <c r="F900" s="211">
        <v>56.8</v>
      </c>
      <c r="G900" s="211">
        <v>50.72656274456596</v>
      </c>
      <c r="H900" s="211">
        <v>58.29</v>
      </c>
      <c r="I900" s="211">
        <v>54.7</v>
      </c>
      <c r="J900" s="211">
        <v>55</v>
      </c>
      <c r="K900" s="211">
        <v>51.7</v>
      </c>
      <c r="L900" s="211">
        <v>57.2</v>
      </c>
      <c r="M900" s="211">
        <v>51.2</v>
      </c>
      <c r="N900" s="211">
        <v>56.8</v>
      </c>
      <c r="O900" s="211">
        <v>49.6</v>
      </c>
      <c r="P900" s="211">
        <v>58</v>
      </c>
      <c r="Q900" s="211">
        <v>57.8</v>
      </c>
      <c r="R900" s="211">
        <v>47.2</v>
      </c>
      <c r="S900" s="212">
        <v>71.3</v>
      </c>
      <c r="T900" s="211">
        <v>61.45900000000001</v>
      </c>
      <c r="U900" s="211">
        <v>55.7</v>
      </c>
      <c r="V900" s="211">
        <v>47</v>
      </c>
      <c r="W900" s="211">
        <v>55</v>
      </c>
      <c r="X900" s="211">
        <v>52.583693101014624</v>
      </c>
      <c r="Y900" s="211">
        <v>46.320999999999998</v>
      </c>
      <c r="Z900" s="211">
        <v>54.1</v>
      </c>
      <c r="AA900" s="211">
        <v>43.737442080000001</v>
      </c>
      <c r="AB900" s="207"/>
      <c r="AC900" s="208"/>
      <c r="AD900" s="208"/>
      <c r="AE900" s="208"/>
      <c r="AF900" s="208"/>
      <c r="AG900" s="208"/>
      <c r="AH900" s="208"/>
      <c r="AI900" s="208"/>
      <c r="AJ900" s="208"/>
      <c r="AK900" s="208"/>
      <c r="AL900" s="208"/>
      <c r="AM900" s="208"/>
      <c r="AN900" s="208"/>
      <c r="AO900" s="208"/>
      <c r="AP900" s="208"/>
      <c r="AQ900" s="208"/>
      <c r="AR900" s="208"/>
      <c r="AS900" s="208"/>
      <c r="AT900" s="208"/>
      <c r="AU900" s="208"/>
      <c r="AV900" s="208"/>
      <c r="AW900" s="208"/>
      <c r="AX900" s="208"/>
      <c r="AY900" s="208"/>
      <c r="AZ900" s="208"/>
      <c r="BA900" s="208"/>
      <c r="BB900" s="208"/>
      <c r="BC900" s="208"/>
      <c r="BD900" s="208"/>
      <c r="BE900" s="208"/>
      <c r="BF900" s="208"/>
      <c r="BG900" s="208"/>
      <c r="BH900" s="208"/>
      <c r="BI900" s="208"/>
      <c r="BJ900" s="208"/>
      <c r="BK900" s="208"/>
      <c r="BL900" s="208"/>
      <c r="BM900" s="209">
        <v>52.791675309812717</v>
      </c>
    </row>
    <row r="901" spans="1:65">
      <c r="A901" s="30"/>
      <c r="B901" s="19">
        <v>1</v>
      </c>
      <c r="C901" s="9">
        <v>5</v>
      </c>
      <c r="D901" s="211">
        <v>49.2</v>
      </c>
      <c r="E901" s="211">
        <v>53.3</v>
      </c>
      <c r="F901" s="211">
        <v>57.9</v>
      </c>
      <c r="G901" s="211">
        <v>52.411584688657491</v>
      </c>
      <c r="H901" s="211">
        <v>56.53</v>
      </c>
      <c r="I901" s="211">
        <v>53.7</v>
      </c>
      <c r="J901" s="211">
        <v>53</v>
      </c>
      <c r="K901" s="211">
        <v>53.4</v>
      </c>
      <c r="L901" s="211">
        <v>57.41</v>
      </c>
      <c r="M901" s="211">
        <v>50.4</v>
      </c>
      <c r="N901" s="211">
        <v>55.4</v>
      </c>
      <c r="O901" s="211">
        <v>48.7</v>
      </c>
      <c r="P901" s="211">
        <v>57.3</v>
      </c>
      <c r="Q901" s="211">
        <v>58</v>
      </c>
      <c r="R901" s="211">
        <v>47.8</v>
      </c>
      <c r="S901" s="212">
        <v>71.8</v>
      </c>
      <c r="T901" s="211">
        <v>61.830999999999996</v>
      </c>
      <c r="U901" s="211">
        <v>54.3</v>
      </c>
      <c r="V901" s="211">
        <v>46</v>
      </c>
      <c r="W901" s="211">
        <v>54</v>
      </c>
      <c r="X901" s="211">
        <v>53.33403747161622</v>
      </c>
      <c r="Y901" s="211">
        <v>46.502000000000002</v>
      </c>
      <c r="Z901" s="211">
        <v>54.9</v>
      </c>
      <c r="AA901" s="211">
        <v>43.32879484</v>
      </c>
      <c r="AB901" s="207"/>
      <c r="AC901" s="208"/>
      <c r="AD901" s="208"/>
      <c r="AE901" s="208"/>
      <c r="AF901" s="208"/>
      <c r="AG901" s="208"/>
      <c r="AH901" s="208"/>
      <c r="AI901" s="208"/>
      <c r="AJ901" s="208"/>
      <c r="AK901" s="208"/>
      <c r="AL901" s="208"/>
      <c r="AM901" s="208"/>
      <c r="AN901" s="208"/>
      <c r="AO901" s="208"/>
      <c r="AP901" s="208"/>
      <c r="AQ901" s="208"/>
      <c r="AR901" s="208"/>
      <c r="AS901" s="208"/>
      <c r="AT901" s="208"/>
      <c r="AU901" s="208"/>
      <c r="AV901" s="208"/>
      <c r="AW901" s="208"/>
      <c r="AX901" s="208"/>
      <c r="AY901" s="208"/>
      <c r="AZ901" s="208"/>
      <c r="BA901" s="208"/>
      <c r="BB901" s="208"/>
      <c r="BC901" s="208"/>
      <c r="BD901" s="208"/>
      <c r="BE901" s="208"/>
      <c r="BF901" s="208"/>
      <c r="BG901" s="208"/>
      <c r="BH901" s="208"/>
      <c r="BI901" s="208"/>
      <c r="BJ901" s="208"/>
      <c r="BK901" s="208"/>
      <c r="BL901" s="208"/>
      <c r="BM901" s="209">
        <v>119</v>
      </c>
    </row>
    <row r="902" spans="1:65">
      <c r="A902" s="30"/>
      <c r="B902" s="19">
        <v>1</v>
      </c>
      <c r="C902" s="9">
        <v>6</v>
      </c>
      <c r="D902" s="211">
        <v>50</v>
      </c>
      <c r="E902" s="211">
        <v>55.3</v>
      </c>
      <c r="F902" s="211">
        <v>57.7</v>
      </c>
      <c r="G902" s="211">
        <v>54.076216510980963</v>
      </c>
      <c r="H902" s="211">
        <v>51.45</v>
      </c>
      <c r="I902" s="211">
        <v>55.4</v>
      </c>
      <c r="J902" s="211">
        <v>51</v>
      </c>
      <c r="K902" s="211">
        <v>54.8</v>
      </c>
      <c r="L902" s="211">
        <v>58.79</v>
      </c>
      <c r="M902" s="211">
        <v>51.5</v>
      </c>
      <c r="N902" s="211">
        <v>56.3</v>
      </c>
      <c r="O902" s="211">
        <v>50.7</v>
      </c>
      <c r="P902" s="211">
        <v>51.1</v>
      </c>
      <c r="Q902" s="211">
        <v>56.7</v>
      </c>
      <c r="R902" s="211">
        <v>48.8</v>
      </c>
      <c r="S902" s="212">
        <v>74.400000000000006</v>
      </c>
      <c r="T902" s="211">
        <v>61.7425</v>
      </c>
      <c r="U902" s="211">
        <v>55.3</v>
      </c>
      <c r="V902" s="211">
        <v>47</v>
      </c>
      <c r="W902" s="211">
        <v>56</v>
      </c>
      <c r="X902" s="211">
        <v>54.080328311536974</v>
      </c>
      <c r="Y902" s="211">
        <v>46.186</v>
      </c>
      <c r="Z902" s="211">
        <v>54.1</v>
      </c>
      <c r="AA902" s="211">
        <v>42.78537884</v>
      </c>
      <c r="AB902" s="207"/>
      <c r="AC902" s="208"/>
      <c r="AD902" s="208"/>
      <c r="AE902" s="208"/>
      <c r="AF902" s="208"/>
      <c r="AG902" s="208"/>
      <c r="AH902" s="208"/>
      <c r="AI902" s="208"/>
      <c r="AJ902" s="208"/>
      <c r="AK902" s="208"/>
      <c r="AL902" s="208"/>
      <c r="AM902" s="208"/>
      <c r="AN902" s="208"/>
      <c r="AO902" s="208"/>
      <c r="AP902" s="208"/>
      <c r="AQ902" s="208"/>
      <c r="AR902" s="208"/>
      <c r="AS902" s="208"/>
      <c r="AT902" s="208"/>
      <c r="AU902" s="208"/>
      <c r="AV902" s="208"/>
      <c r="AW902" s="208"/>
      <c r="AX902" s="208"/>
      <c r="AY902" s="208"/>
      <c r="AZ902" s="208"/>
      <c r="BA902" s="208"/>
      <c r="BB902" s="208"/>
      <c r="BC902" s="208"/>
      <c r="BD902" s="208"/>
      <c r="BE902" s="208"/>
      <c r="BF902" s="208"/>
      <c r="BG902" s="208"/>
      <c r="BH902" s="208"/>
      <c r="BI902" s="208"/>
      <c r="BJ902" s="208"/>
      <c r="BK902" s="208"/>
      <c r="BL902" s="208"/>
      <c r="BM902" s="213"/>
    </row>
    <row r="903" spans="1:65">
      <c r="A903" s="30"/>
      <c r="B903" s="20" t="s">
        <v>274</v>
      </c>
      <c r="C903" s="12"/>
      <c r="D903" s="214">
        <v>48.516666666666673</v>
      </c>
      <c r="E903" s="214">
        <v>52.550000000000004</v>
      </c>
      <c r="F903" s="214">
        <v>56.9</v>
      </c>
      <c r="G903" s="214">
        <v>52.33033016942786</v>
      </c>
      <c r="H903" s="214">
        <v>57.001666666666665</v>
      </c>
      <c r="I903" s="214">
        <v>54.566666666666663</v>
      </c>
      <c r="J903" s="214">
        <v>52.333333333333336</v>
      </c>
      <c r="K903" s="214">
        <v>52.366666666666667</v>
      </c>
      <c r="L903" s="214">
        <v>57.743333333333332</v>
      </c>
      <c r="M903" s="214">
        <v>51.316666666666663</v>
      </c>
      <c r="N903" s="214">
        <v>55.616666666666667</v>
      </c>
      <c r="O903" s="214">
        <v>49.599999999999994</v>
      </c>
      <c r="P903" s="214">
        <v>55.516666666666673</v>
      </c>
      <c r="Q903" s="214">
        <v>56.616666666666667</v>
      </c>
      <c r="R903" s="214">
        <v>47.35</v>
      </c>
      <c r="S903" s="214">
        <v>71.816666666666663</v>
      </c>
      <c r="T903" s="214">
        <v>61.59708333333333</v>
      </c>
      <c r="U903" s="214">
        <v>55.033333333333339</v>
      </c>
      <c r="V903" s="214">
        <v>46.666666666666664</v>
      </c>
      <c r="W903" s="214">
        <v>54.166666666666664</v>
      </c>
      <c r="X903" s="214">
        <v>53.445796729598108</v>
      </c>
      <c r="Y903" s="214">
        <v>46.427166666666665</v>
      </c>
      <c r="Z903" s="214">
        <v>53.199999999999996</v>
      </c>
      <c r="AA903" s="214">
        <v>43.346488560000004</v>
      </c>
      <c r="AB903" s="207"/>
      <c r="AC903" s="208"/>
      <c r="AD903" s="208"/>
      <c r="AE903" s="208"/>
      <c r="AF903" s="208"/>
      <c r="AG903" s="208"/>
      <c r="AH903" s="208"/>
      <c r="AI903" s="208"/>
      <c r="AJ903" s="208"/>
      <c r="AK903" s="208"/>
      <c r="AL903" s="208"/>
      <c r="AM903" s="208"/>
      <c r="AN903" s="208"/>
      <c r="AO903" s="208"/>
      <c r="AP903" s="208"/>
      <c r="AQ903" s="208"/>
      <c r="AR903" s="208"/>
      <c r="AS903" s="208"/>
      <c r="AT903" s="208"/>
      <c r="AU903" s="208"/>
      <c r="AV903" s="208"/>
      <c r="AW903" s="208"/>
      <c r="AX903" s="208"/>
      <c r="AY903" s="208"/>
      <c r="AZ903" s="208"/>
      <c r="BA903" s="208"/>
      <c r="BB903" s="208"/>
      <c r="BC903" s="208"/>
      <c r="BD903" s="208"/>
      <c r="BE903" s="208"/>
      <c r="BF903" s="208"/>
      <c r="BG903" s="208"/>
      <c r="BH903" s="208"/>
      <c r="BI903" s="208"/>
      <c r="BJ903" s="208"/>
      <c r="BK903" s="208"/>
      <c r="BL903" s="208"/>
      <c r="BM903" s="213"/>
    </row>
    <row r="904" spans="1:65">
      <c r="A904" s="30"/>
      <c r="B904" s="3" t="s">
        <v>275</v>
      </c>
      <c r="C904" s="29"/>
      <c r="D904" s="211">
        <v>48.45</v>
      </c>
      <c r="E904" s="211">
        <v>51.9</v>
      </c>
      <c r="F904" s="211">
        <v>56.65</v>
      </c>
      <c r="G904" s="211">
        <v>52.353411434510519</v>
      </c>
      <c r="H904" s="211">
        <v>58.265000000000001</v>
      </c>
      <c r="I904" s="211">
        <v>54.650000000000006</v>
      </c>
      <c r="J904" s="211">
        <v>52</v>
      </c>
      <c r="K904" s="211">
        <v>52.2</v>
      </c>
      <c r="L904" s="211">
        <v>57.724999999999994</v>
      </c>
      <c r="M904" s="211">
        <v>51.35</v>
      </c>
      <c r="N904" s="211">
        <v>55.4</v>
      </c>
      <c r="O904" s="211">
        <v>49.400000000000006</v>
      </c>
      <c r="P904" s="211">
        <v>57.3</v>
      </c>
      <c r="Q904" s="211">
        <v>56.55</v>
      </c>
      <c r="R904" s="211">
        <v>47.35</v>
      </c>
      <c r="S904" s="211">
        <v>71.8</v>
      </c>
      <c r="T904" s="211">
        <v>61.600750000000005</v>
      </c>
      <c r="U904" s="211">
        <v>55.4</v>
      </c>
      <c r="V904" s="211">
        <v>47</v>
      </c>
      <c r="W904" s="211">
        <v>54</v>
      </c>
      <c r="X904" s="211">
        <v>53.398445023444381</v>
      </c>
      <c r="Y904" s="211">
        <v>46.441000000000003</v>
      </c>
      <c r="Z904" s="211">
        <v>53.75</v>
      </c>
      <c r="AA904" s="211">
        <v>43.526334265000003</v>
      </c>
      <c r="AB904" s="207"/>
      <c r="AC904" s="208"/>
      <c r="AD904" s="208"/>
      <c r="AE904" s="208"/>
      <c r="AF904" s="208"/>
      <c r="AG904" s="208"/>
      <c r="AH904" s="208"/>
      <c r="AI904" s="208"/>
      <c r="AJ904" s="208"/>
      <c r="AK904" s="208"/>
      <c r="AL904" s="208"/>
      <c r="AM904" s="208"/>
      <c r="AN904" s="208"/>
      <c r="AO904" s="208"/>
      <c r="AP904" s="208"/>
      <c r="AQ904" s="208"/>
      <c r="AR904" s="208"/>
      <c r="AS904" s="208"/>
      <c r="AT904" s="208"/>
      <c r="AU904" s="208"/>
      <c r="AV904" s="208"/>
      <c r="AW904" s="208"/>
      <c r="AX904" s="208"/>
      <c r="AY904" s="208"/>
      <c r="AZ904" s="208"/>
      <c r="BA904" s="208"/>
      <c r="BB904" s="208"/>
      <c r="BC904" s="208"/>
      <c r="BD904" s="208"/>
      <c r="BE904" s="208"/>
      <c r="BF904" s="208"/>
      <c r="BG904" s="208"/>
      <c r="BH904" s="208"/>
      <c r="BI904" s="208"/>
      <c r="BJ904" s="208"/>
      <c r="BK904" s="208"/>
      <c r="BL904" s="208"/>
      <c r="BM904" s="213"/>
    </row>
    <row r="905" spans="1:65">
      <c r="A905" s="30"/>
      <c r="B905" s="3" t="s">
        <v>276</v>
      </c>
      <c r="C905" s="29"/>
      <c r="D905" s="219">
        <v>1.0166939887039106</v>
      </c>
      <c r="E905" s="219">
        <v>1.5188811671753635</v>
      </c>
      <c r="F905" s="219">
        <v>0.72938330115241901</v>
      </c>
      <c r="G905" s="219">
        <v>1.6379991543340664</v>
      </c>
      <c r="H905" s="219">
        <v>2.843592211739697</v>
      </c>
      <c r="I905" s="219">
        <v>0.83346665600170555</v>
      </c>
      <c r="J905" s="219">
        <v>1.505545305418162</v>
      </c>
      <c r="K905" s="219">
        <v>1.6391054470858981</v>
      </c>
      <c r="L905" s="219">
        <v>0.70250029655984214</v>
      </c>
      <c r="M905" s="219">
        <v>0.53820689949745826</v>
      </c>
      <c r="N905" s="219">
        <v>0.78336879352362732</v>
      </c>
      <c r="O905" s="219">
        <v>0.797496081495075</v>
      </c>
      <c r="P905" s="219">
        <v>3.0622976123601466</v>
      </c>
      <c r="Q905" s="219">
        <v>1.1321071798494449</v>
      </c>
      <c r="R905" s="219">
        <v>0.98742088290657459</v>
      </c>
      <c r="S905" s="219">
        <v>1.541968438933391</v>
      </c>
      <c r="T905" s="219">
        <v>0.20617211660810375</v>
      </c>
      <c r="U905" s="219">
        <v>0.83586282766173259</v>
      </c>
      <c r="V905" s="219">
        <v>0.51639777949432231</v>
      </c>
      <c r="W905" s="219">
        <v>1.1690451944500122</v>
      </c>
      <c r="X905" s="219">
        <v>0.56573273544582692</v>
      </c>
      <c r="Y905" s="219">
        <v>0.16272727695953954</v>
      </c>
      <c r="Z905" s="219">
        <v>1.5099668870541507</v>
      </c>
      <c r="AA905" s="219">
        <v>0.70657425589076239</v>
      </c>
      <c r="AB905" s="216"/>
      <c r="AC905" s="217"/>
      <c r="AD905" s="217"/>
      <c r="AE905" s="217"/>
      <c r="AF905" s="217"/>
      <c r="AG905" s="217"/>
      <c r="AH905" s="217"/>
      <c r="AI905" s="217"/>
      <c r="AJ905" s="217"/>
      <c r="AK905" s="217"/>
      <c r="AL905" s="217"/>
      <c r="AM905" s="217"/>
      <c r="AN905" s="217"/>
      <c r="AO905" s="217"/>
      <c r="AP905" s="217"/>
      <c r="AQ905" s="217"/>
      <c r="AR905" s="217"/>
      <c r="AS905" s="217"/>
      <c r="AT905" s="217"/>
      <c r="AU905" s="217"/>
      <c r="AV905" s="217"/>
      <c r="AW905" s="217"/>
      <c r="AX905" s="217"/>
      <c r="AY905" s="217"/>
      <c r="AZ905" s="217"/>
      <c r="BA905" s="217"/>
      <c r="BB905" s="217"/>
      <c r="BC905" s="217"/>
      <c r="BD905" s="217"/>
      <c r="BE905" s="217"/>
      <c r="BF905" s="217"/>
      <c r="BG905" s="217"/>
      <c r="BH905" s="217"/>
      <c r="BI905" s="217"/>
      <c r="BJ905" s="217"/>
      <c r="BK905" s="217"/>
      <c r="BL905" s="217"/>
      <c r="BM905" s="220"/>
    </row>
    <row r="906" spans="1:65">
      <c r="A906" s="30"/>
      <c r="B906" s="3" t="s">
        <v>86</v>
      </c>
      <c r="C906" s="29"/>
      <c r="D906" s="13">
        <v>2.0955561429829829E-2</v>
      </c>
      <c r="E906" s="13">
        <v>2.8903542667466475E-2</v>
      </c>
      <c r="F906" s="13">
        <v>1.2818687190727927E-2</v>
      </c>
      <c r="G906" s="13">
        <v>3.1301143123515188E-2</v>
      </c>
      <c r="H906" s="13">
        <v>4.9886124003503354E-2</v>
      </c>
      <c r="I906" s="13">
        <v>1.527428202813144E-2</v>
      </c>
      <c r="J906" s="13">
        <v>2.8768381632194178E-2</v>
      </c>
      <c r="K906" s="13">
        <v>3.1300549594256488E-2</v>
      </c>
      <c r="L906" s="13">
        <v>1.2165911733992533E-2</v>
      </c>
      <c r="M906" s="13">
        <v>1.0487955170460377E-2</v>
      </c>
      <c r="N906" s="13">
        <v>1.4085144624338519E-2</v>
      </c>
      <c r="O906" s="13">
        <v>1.6078550030142642E-2</v>
      </c>
      <c r="P906" s="13">
        <v>5.5159969000783182E-2</v>
      </c>
      <c r="Q906" s="13">
        <v>1.9996005531635764E-2</v>
      </c>
      <c r="R906" s="13">
        <v>2.0853661729811502E-2</v>
      </c>
      <c r="S906" s="13">
        <v>2.1470899590625078E-2</v>
      </c>
      <c r="T906" s="13">
        <v>3.3471084254493178E-3</v>
      </c>
      <c r="U906" s="13">
        <v>1.5188300926621427E-2</v>
      </c>
      <c r="V906" s="13">
        <v>1.1065666703449764E-2</v>
      </c>
      <c r="W906" s="13">
        <v>2.1582372820615609E-2</v>
      </c>
      <c r="X906" s="13">
        <v>1.0585167965744366E-2</v>
      </c>
      <c r="Y906" s="13">
        <v>3.5050012448072329E-3</v>
      </c>
      <c r="Z906" s="13">
        <v>2.8382836222822384E-2</v>
      </c>
      <c r="AA906" s="13">
        <v>1.6300611176675261E-2</v>
      </c>
      <c r="AB906" s="146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30"/>
      <c r="B907" s="3" t="s">
        <v>277</v>
      </c>
      <c r="C907" s="29"/>
      <c r="D907" s="13">
        <v>-8.0978840282256104E-2</v>
      </c>
      <c r="E907" s="13">
        <v>-4.577905671574567E-3</v>
      </c>
      <c r="F907" s="13">
        <v>7.7821449425069522E-2</v>
      </c>
      <c r="G907" s="13">
        <v>-8.7389751826857376E-3</v>
      </c>
      <c r="H907" s="13">
        <v>7.9747258107404795E-2</v>
      </c>
      <c r="I907" s="13">
        <v>3.3622561633765979E-2</v>
      </c>
      <c r="J907" s="13">
        <v>-8.6820881093384594E-3</v>
      </c>
      <c r="K907" s="13">
        <v>-8.0506754266055358E-3</v>
      </c>
      <c r="L907" s="13">
        <v>9.3796190298212068E-2</v>
      </c>
      <c r="M907" s="13">
        <v>-2.7940174932692186E-2</v>
      </c>
      <c r="N907" s="13">
        <v>5.351206113985274E-2</v>
      </c>
      <c r="O907" s="13">
        <v>-6.0457928093436863E-2</v>
      </c>
      <c r="P907" s="13">
        <v>5.1617823091653969E-2</v>
      </c>
      <c r="Q907" s="13">
        <v>7.2454441621839782E-2</v>
      </c>
      <c r="R907" s="13">
        <v>-0.10307828417790788</v>
      </c>
      <c r="S907" s="13">
        <v>0.36037862494804473</v>
      </c>
      <c r="T907" s="13">
        <v>0.16679538908066993</v>
      </c>
      <c r="U907" s="13">
        <v>4.246233919202691E-2</v>
      </c>
      <c r="V907" s="13">
        <v>-0.11602224417393248</v>
      </c>
      <c r="W907" s="13">
        <v>2.604560944097134E-2</v>
      </c>
      <c r="X907" s="13">
        <v>1.2390616814992539E-2</v>
      </c>
      <c r="Y907" s="13">
        <v>-0.12055894429936842</v>
      </c>
      <c r="Z907" s="13">
        <v>7.7346416417169994E-3</v>
      </c>
      <c r="AA907" s="13">
        <v>-0.17891432113837613</v>
      </c>
      <c r="AB907" s="146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46" t="s">
        <v>278</v>
      </c>
      <c r="C908" s="47"/>
      <c r="D908" s="45">
        <v>1.1599999999999999</v>
      </c>
      <c r="E908" s="45">
        <v>0.19</v>
      </c>
      <c r="F908" s="45">
        <v>0.86</v>
      </c>
      <c r="G908" s="45">
        <v>0.24</v>
      </c>
      <c r="H908" s="45">
        <v>0.89</v>
      </c>
      <c r="I908" s="45">
        <v>0.3</v>
      </c>
      <c r="J908" s="45">
        <v>0.24</v>
      </c>
      <c r="K908" s="45">
        <v>0.23</v>
      </c>
      <c r="L908" s="45">
        <v>1.07</v>
      </c>
      <c r="M908" s="45">
        <v>0.48</v>
      </c>
      <c r="N908" s="45">
        <v>0.55000000000000004</v>
      </c>
      <c r="O908" s="45">
        <v>0.9</v>
      </c>
      <c r="P908" s="45">
        <v>0.53</v>
      </c>
      <c r="Q908" s="45">
        <v>0.79</v>
      </c>
      <c r="R908" s="45">
        <v>1.44</v>
      </c>
      <c r="S908" s="45">
        <v>4.46</v>
      </c>
      <c r="T908" s="45">
        <v>2</v>
      </c>
      <c r="U908" s="45">
        <v>0.41</v>
      </c>
      <c r="V908" s="45">
        <v>1.61</v>
      </c>
      <c r="W908" s="45">
        <v>0.2</v>
      </c>
      <c r="X908" s="45">
        <v>0.03</v>
      </c>
      <c r="Y908" s="45">
        <v>1.66</v>
      </c>
      <c r="Z908" s="45">
        <v>0.03</v>
      </c>
      <c r="AA908" s="45">
        <v>2.41</v>
      </c>
      <c r="AB908" s="146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B909" s="31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  <c r="AA909" s="20"/>
      <c r="BM909" s="55"/>
    </row>
    <row r="910" spans="1:65" ht="15">
      <c r="B910" s="8" t="s">
        <v>624</v>
      </c>
      <c r="BM910" s="28" t="s">
        <v>66</v>
      </c>
    </row>
    <row r="911" spans="1:65" ht="15">
      <c r="A911" s="25" t="s">
        <v>21</v>
      </c>
      <c r="B911" s="18" t="s">
        <v>110</v>
      </c>
      <c r="C911" s="15" t="s">
        <v>111</v>
      </c>
      <c r="D911" s="16" t="s">
        <v>237</v>
      </c>
      <c r="E911" s="17" t="s">
        <v>237</v>
      </c>
      <c r="F911" s="17" t="s">
        <v>237</v>
      </c>
      <c r="G911" s="17" t="s">
        <v>237</v>
      </c>
      <c r="H911" s="17" t="s">
        <v>237</v>
      </c>
      <c r="I911" s="17" t="s">
        <v>237</v>
      </c>
      <c r="J911" s="17" t="s">
        <v>237</v>
      </c>
      <c r="K911" s="17" t="s">
        <v>237</v>
      </c>
      <c r="L911" s="17" t="s">
        <v>237</v>
      </c>
      <c r="M911" s="17" t="s">
        <v>237</v>
      </c>
      <c r="N911" s="17" t="s">
        <v>237</v>
      </c>
      <c r="O911" s="17" t="s">
        <v>237</v>
      </c>
      <c r="P911" s="17" t="s">
        <v>237</v>
      </c>
      <c r="Q911" s="17" t="s">
        <v>237</v>
      </c>
      <c r="R911" s="17" t="s">
        <v>237</v>
      </c>
      <c r="S911" s="17" t="s">
        <v>237</v>
      </c>
      <c r="T911" s="17" t="s">
        <v>237</v>
      </c>
      <c r="U911" s="17" t="s">
        <v>237</v>
      </c>
      <c r="V911" s="17" t="s">
        <v>237</v>
      </c>
      <c r="W911" s="17" t="s">
        <v>237</v>
      </c>
      <c r="X911" s="146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8">
        <v>1</v>
      </c>
    </row>
    <row r="912" spans="1:65">
      <c r="A912" s="30"/>
      <c r="B912" s="19" t="s">
        <v>238</v>
      </c>
      <c r="C912" s="9" t="s">
        <v>238</v>
      </c>
      <c r="D912" s="144" t="s">
        <v>240</v>
      </c>
      <c r="E912" s="145" t="s">
        <v>241</v>
      </c>
      <c r="F912" s="145" t="s">
        <v>242</v>
      </c>
      <c r="G912" s="145" t="s">
        <v>243</v>
      </c>
      <c r="H912" s="145" t="s">
        <v>244</v>
      </c>
      <c r="I912" s="145" t="s">
        <v>245</v>
      </c>
      <c r="J912" s="145" t="s">
        <v>246</v>
      </c>
      <c r="K912" s="145" t="s">
        <v>247</v>
      </c>
      <c r="L912" s="145" t="s">
        <v>248</v>
      </c>
      <c r="M912" s="145" t="s">
        <v>249</v>
      </c>
      <c r="N912" s="145" t="s">
        <v>250</v>
      </c>
      <c r="O912" s="145" t="s">
        <v>251</v>
      </c>
      <c r="P912" s="145" t="s">
        <v>253</v>
      </c>
      <c r="Q912" s="145" t="s">
        <v>254</v>
      </c>
      <c r="R912" s="145" t="s">
        <v>255</v>
      </c>
      <c r="S912" s="145" t="s">
        <v>258</v>
      </c>
      <c r="T912" s="145" t="s">
        <v>259</v>
      </c>
      <c r="U912" s="145" t="s">
        <v>260</v>
      </c>
      <c r="V912" s="145" t="s">
        <v>261</v>
      </c>
      <c r="W912" s="145" t="s">
        <v>267</v>
      </c>
      <c r="X912" s="146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 t="s">
        <v>3</v>
      </c>
    </row>
    <row r="913" spans="1:65">
      <c r="A913" s="30"/>
      <c r="B913" s="19"/>
      <c r="C913" s="9"/>
      <c r="D913" s="10" t="s">
        <v>306</v>
      </c>
      <c r="E913" s="11" t="s">
        <v>304</v>
      </c>
      <c r="F913" s="11" t="s">
        <v>306</v>
      </c>
      <c r="G913" s="11" t="s">
        <v>306</v>
      </c>
      <c r="H913" s="11" t="s">
        <v>304</v>
      </c>
      <c r="I913" s="11" t="s">
        <v>304</v>
      </c>
      <c r="J913" s="11" t="s">
        <v>304</v>
      </c>
      <c r="K913" s="11" t="s">
        <v>304</v>
      </c>
      <c r="L913" s="11" t="s">
        <v>304</v>
      </c>
      <c r="M913" s="11" t="s">
        <v>304</v>
      </c>
      <c r="N913" s="11" t="s">
        <v>304</v>
      </c>
      <c r="O913" s="11" t="s">
        <v>304</v>
      </c>
      <c r="P913" s="11" t="s">
        <v>304</v>
      </c>
      <c r="Q913" s="11" t="s">
        <v>306</v>
      </c>
      <c r="R913" s="11" t="s">
        <v>306</v>
      </c>
      <c r="S913" s="11" t="s">
        <v>304</v>
      </c>
      <c r="T913" s="11" t="s">
        <v>304</v>
      </c>
      <c r="U913" s="11" t="s">
        <v>306</v>
      </c>
      <c r="V913" s="11" t="s">
        <v>304</v>
      </c>
      <c r="W913" s="11" t="s">
        <v>306</v>
      </c>
      <c r="X913" s="146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3</v>
      </c>
    </row>
    <row r="914" spans="1:65">
      <c r="A914" s="30"/>
      <c r="B914" s="19"/>
      <c r="C914" s="9"/>
      <c r="D914" s="26" t="s">
        <v>338</v>
      </c>
      <c r="E914" s="26" t="s">
        <v>339</v>
      </c>
      <c r="F914" s="26" t="s">
        <v>340</v>
      </c>
      <c r="G914" s="26" t="s">
        <v>340</v>
      </c>
      <c r="H914" s="26" t="s">
        <v>117</v>
      </c>
      <c r="I914" s="26" t="s">
        <v>338</v>
      </c>
      <c r="J914" s="26" t="s">
        <v>339</v>
      </c>
      <c r="K914" s="26" t="s">
        <v>339</v>
      </c>
      <c r="L914" s="26" t="s">
        <v>340</v>
      </c>
      <c r="M914" s="26" t="s">
        <v>339</v>
      </c>
      <c r="N914" s="26" t="s">
        <v>339</v>
      </c>
      <c r="O914" s="26" t="s">
        <v>307</v>
      </c>
      <c r="P914" s="26" t="s">
        <v>341</v>
      </c>
      <c r="Q914" s="26" t="s">
        <v>338</v>
      </c>
      <c r="R914" s="26" t="s">
        <v>339</v>
      </c>
      <c r="S914" s="26" t="s">
        <v>339</v>
      </c>
      <c r="T914" s="26" t="s">
        <v>339</v>
      </c>
      <c r="U914" s="26" t="s">
        <v>338</v>
      </c>
      <c r="V914" s="26" t="s">
        <v>341</v>
      </c>
      <c r="W914" s="26" t="s">
        <v>339</v>
      </c>
      <c r="X914" s="146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3</v>
      </c>
    </row>
    <row r="915" spans="1:65">
      <c r="A915" s="30"/>
      <c r="B915" s="18">
        <v>1</v>
      </c>
      <c r="C915" s="14">
        <v>1</v>
      </c>
      <c r="D915" s="200" t="s">
        <v>326</v>
      </c>
      <c r="E915" s="200">
        <v>0.01</v>
      </c>
      <c r="F915" s="200" t="s">
        <v>105</v>
      </c>
      <c r="G915" s="200" t="s">
        <v>326</v>
      </c>
      <c r="H915" s="200" t="s">
        <v>105</v>
      </c>
      <c r="I915" s="200" t="s">
        <v>105</v>
      </c>
      <c r="J915" s="200" t="s">
        <v>105</v>
      </c>
      <c r="K915" s="200">
        <v>0.01</v>
      </c>
      <c r="L915" s="200">
        <v>0.02</v>
      </c>
      <c r="M915" s="200">
        <v>0.01</v>
      </c>
      <c r="N915" s="200">
        <v>0.01</v>
      </c>
      <c r="O915" s="200" t="s">
        <v>326</v>
      </c>
      <c r="P915" s="200" t="s">
        <v>105</v>
      </c>
      <c r="Q915" s="200" t="s">
        <v>326</v>
      </c>
      <c r="R915" s="200" t="s">
        <v>105</v>
      </c>
      <c r="S915" s="200">
        <v>0.01</v>
      </c>
      <c r="T915" s="200" t="s">
        <v>105</v>
      </c>
      <c r="U915" s="203" t="s">
        <v>104</v>
      </c>
      <c r="V915" s="200" t="s">
        <v>105</v>
      </c>
      <c r="W915" s="200" t="s">
        <v>105</v>
      </c>
      <c r="X915" s="198"/>
      <c r="Y915" s="199"/>
      <c r="Z915" s="199"/>
      <c r="AA915" s="199"/>
      <c r="AB915" s="199"/>
      <c r="AC915" s="199"/>
      <c r="AD915" s="199"/>
      <c r="AE915" s="199"/>
      <c r="AF915" s="199"/>
      <c r="AG915" s="199"/>
      <c r="AH915" s="199"/>
      <c r="AI915" s="199"/>
      <c r="AJ915" s="199"/>
      <c r="AK915" s="199"/>
      <c r="AL915" s="199"/>
      <c r="AM915" s="199"/>
      <c r="AN915" s="199"/>
      <c r="AO915" s="199"/>
      <c r="AP915" s="199"/>
      <c r="AQ915" s="199"/>
      <c r="AR915" s="199"/>
      <c r="AS915" s="199"/>
      <c r="AT915" s="199"/>
      <c r="AU915" s="199"/>
      <c r="AV915" s="199"/>
      <c r="AW915" s="199"/>
      <c r="AX915" s="199"/>
      <c r="AY915" s="199"/>
      <c r="AZ915" s="199"/>
      <c r="BA915" s="199"/>
      <c r="BB915" s="199"/>
      <c r="BC915" s="199"/>
      <c r="BD915" s="199"/>
      <c r="BE915" s="199"/>
      <c r="BF915" s="199"/>
      <c r="BG915" s="199"/>
      <c r="BH915" s="199"/>
      <c r="BI915" s="199"/>
      <c r="BJ915" s="199"/>
      <c r="BK915" s="199"/>
      <c r="BL915" s="199"/>
      <c r="BM915" s="201">
        <v>1</v>
      </c>
    </row>
    <row r="916" spans="1:65">
      <c r="A916" s="30"/>
      <c r="B916" s="19">
        <v>1</v>
      </c>
      <c r="C916" s="9">
        <v>2</v>
      </c>
      <c r="D916" s="24" t="s">
        <v>326</v>
      </c>
      <c r="E916" s="24">
        <v>0.01</v>
      </c>
      <c r="F916" s="24" t="s">
        <v>105</v>
      </c>
      <c r="G916" s="24" t="s">
        <v>326</v>
      </c>
      <c r="H916" s="24" t="s">
        <v>105</v>
      </c>
      <c r="I916" s="24" t="s">
        <v>105</v>
      </c>
      <c r="J916" s="24" t="s">
        <v>105</v>
      </c>
      <c r="K916" s="24">
        <v>0.01</v>
      </c>
      <c r="L916" s="24">
        <v>0.02</v>
      </c>
      <c r="M916" s="24">
        <v>0.01</v>
      </c>
      <c r="N916" s="24">
        <v>0.01</v>
      </c>
      <c r="O916" s="24" t="s">
        <v>326</v>
      </c>
      <c r="P916" s="24" t="s">
        <v>105</v>
      </c>
      <c r="Q916" s="24" t="s">
        <v>326</v>
      </c>
      <c r="R916" s="24" t="s">
        <v>105</v>
      </c>
      <c r="S916" s="24">
        <v>0.01</v>
      </c>
      <c r="T916" s="24" t="s">
        <v>105</v>
      </c>
      <c r="U916" s="204" t="s">
        <v>104</v>
      </c>
      <c r="V916" s="24" t="s">
        <v>105</v>
      </c>
      <c r="W916" s="24" t="s">
        <v>105</v>
      </c>
      <c r="X916" s="198"/>
      <c r="Y916" s="199"/>
      <c r="Z916" s="199"/>
      <c r="AA916" s="199"/>
      <c r="AB916" s="199"/>
      <c r="AC916" s="199"/>
      <c r="AD916" s="199"/>
      <c r="AE916" s="199"/>
      <c r="AF916" s="199"/>
      <c r="AG916" s="199"/>
      <c r="AH916" s="199"/>
      <c r="AI916" s="199"/>
      <c r="AJ916" s="199"/>
      <c r="AK916" s="199"/>
      <c r="AL916" s="199"/>
      <c r="AM916" s="199"/>
      <c r="AN916" s="199"/>
      <c r="AO916" s="199"/>
      <c r="AP916" s="199"/>
      <c r="AQ916" s="199"/>
      <c r="AR916" s="199"/>
      <c r="AS916" s="199"/>
      <c r="AT916" s="199"/>
      <c r="AU916" s="199"/>
      <c r="AV916" s="199"/>
      <c r="AW916" s="199"/>
      <c r="AX916" s="199"/>
      <c r="AY916" s="199"/>
      <c r="AZ916" s="199"/>
      <c r="BA916" s="199"/>
      <c r="BB916" s="199"/>
      <c r="BC916" s="199"/>
      <c r="BD916" s="199"/>
      <c r="BE916" s="199"/>
      <c r="BF916" s="199"/>
      <c r="BG916" s="199"/>
      <c r="BH916" s="199"/>
      <c r="BI916" s="199"/>
      <c r="BJ916" s="199"/>
      <c r="BK916" s="199"/>
      <c r="BL916" s="199"/>
      <c r="BM916" s="201">
        <v>22</v>
      </c>
    </row>
    <row r="917" spans="1:65">
      <c r="A917" s="30"/>
      <c r="B917" s="19">
        <v>1</v>
      </c>
      <c r="C917" s="9">
        <v>3</v>
      </c>
      <c r="D917" s="24" t="s">
        <v>326</v>
      </c>
      <c r="E917" s="24">
        <v>0.01</v>
      </c>
      <c r="F917" s="24" t="s">
        <v>105</v>
      </c>
      <c r="G917" s="24" t="s">
        <v>326</v>
      </c>
      <c r="H917" s="24">
        <v>0.01</v>
      </c>
      <c r="I917" s="24" t="s">
        <v>105</v>
      </c>
      <c r="J917" s="24" t="s">
        <v>105</v>
      </c>
      <c r="K917" s="24">
        <v>0.01</v>
      </c>
      <c r="L917" s="24">
        <v>0.02</v>
      </c>
      <c r="M917" s="24">
        <v>0.01</v>
      </c>
      <c r="N917" s="24">
        <v>0.01</v>
      </c>
      <c r="O917" s="24" t="s">
        <v>326</v>
      </c>
      <c r="P917" s="24" t="s">
        <v>105</v>
      </c>
      <c r="Q917" s="24" t="s">
        <v>326</v>
      </c>
      <c r="R917" s="24" t="s">
        <v>105</v>
      </c>
      <c r="S917" s="24">
        <v>0.01</v>
      </c>
      <c r="T917" s="24" t="s">
        <v>105</v>
      </c>
      <c r="U917" s="204" t="s">
        <v>104</v>
      </c>
      <c r="V917" s="24" t="s">
        <v>105</v>
      </c>
      <c r="W917" s="24" t="s">
        <v>105</v>
      </c>
      <c r="X917" s="198"/>
      <c r="Y917" s="199"/>
      <c r="Z917" s="199"/>
      <c r="AA917" s="199"/>
      <c r="AB917" s="199"/>
      <c r="AC917" s="199"/>
      <c r="AD917" s="199"/>
      <c r="AE917" s="199"/>
      <c r="AF917" s="199"/>
      <c r="AG917" s="199"/>
      <c r="AH917" s="199"/>
      <c r="AI917" s="199"/>
      <c r="AJ917" s="199"/>
      <c r="AK917" s="199"/>
      <c r="AL917" s="199"/>
      <c r="AM917" s="199"/>
      <c r="AN917" s="199"/>
      <c r="AO917" s="199"/>
      <c r="AP917" s="199"/>
      <c r="AQ917" s="199"/>
      <c r="AR917" s="199"/>
      <c r="AS917" s="199"/>
      <c r="AT917" s="199"/>
      <c r="AU917" s="199"/>
      <c r="AV917" s="199"/>
      <c r="AW917" s="199"/>
      <c r="AX917" s="199"/>
      <c r="AY917" s="199"/>
      <c r="AZ917" s="199"/>
      <c r="BA917" s="199"/>
      <c r="BB917" s="199"/>
      <c r="BC917" s="199"/>
      <c r="BD917" s="199"/>
      <c r="BE917" s="199"/>
      <c r="BF917" s="199"/>
      <c r="BG917" s="199"/>
      <c r="BH917" s="199"/>
      <c r="BI917" s="199"/>
      <c r="BJ917" s="199"/>
      <c r="BK917" s="199"/>
      <c r="BL917" s="199"/>
      <c r="BM917" s="201">
        <v>16</v>
      </c>
    </row>
    <row r="918" spans="1:65">
      <c r="A918" s="30"/>
      <c r="B918" s="19">
        <v>1</v>
      </c>
      <c r="C918" s="9">
        <v>4</v>
      </c>
      <c r="D918" s="222">
        <v>0.08</v>
      </c>
      <c r="E918" s="24">
        <v>0.01</v>
      </c>
      <c r="F918" s="24" t="s">
        <v>105</v>
      </c>
      <c r="G918" s="24" t="s">
        <v>326</v>
      </c>
      <c r="H918" s="24">
        <v>0.01</v>
      </c>
      <c r="I918" s="24" t="s">
        <v>105</v>
      </c>
      <c r="J918" s="24" t="s">
        <v>105</v>
      </c>
      <c r="K918" s="24">
        <v>0.01</v>
      </c>
      <c r="L918" s="24">
        <v>0.02</v>
      </c>
      <c r="M918" s="24">
        <v>0.01</v>
      </c>
      <c r="N918" s="24">
        <v>0.01</v>
      </c>
      <c r="O918" s="24" t="s">
        <v>326</v>
      </c>
      <c r="P918" s="24" t="s">
        <v>105</v>
      </c>
      <c r="Q918" s="24" t="s">
        <v>326</v>
      </c>
      <c r="R918" s="24" t="s">
        <v>105</v>
      </c>
      <c r="S918" s="24">
        <v>0.01</v>
      </c>
      <c r="T918" s="24" t="s">
        <v>105</v>
      </c>
      <c r="U918" s="204" t="s">
        <v>104</v>
      </c>
      <c r="V918" s="24" t="s">
        <v>105</v>
      </c>
      <c r="W918" s="24" t="s">
        <v>105</v>
      </c>
      <c r="X918" s="198"/>
      <c r="Y918" s="199"/>
      <c r="Z918" s="199"/>
      <c r="AA918" s="199"/>
      <c r="AB918" s="199"/>
      <c r="AC918" s="199"/>
      <c r="AD918" s="199"/>
      <c r="AE918" s="199"/>
      <c r="AF918" s="199"/>
      <c r="AG918" s="199"/>
      <c r="AH918" s="199"/>
      <c r="AI918" s="199"/>
      <c r="AJ918" s="199"/>
      <c r="AK918" s="199"/>
      <c r="AL918" s="199"/>
      <c r="AM918" s="199"/>
      <c r="AN918" s="199"/>
      <c r="AO918" s="199"/>
      <c r="AP918" s="199"/>
      <c r="AQ918" s="199"/>
      <c r="AR918" s="199"/>
      <c r="AS918" s="199"/>
      <c r="AT918" s="199"/>
      <c r="AU918" s="199"/>
      <c r="AV918" s="199"/>
      <c r="AW918" s="199"/>
      <c r="AX918" s="199"/>
      <c r="AY918" s="199"/>
      <c r="AZ918" s="199"/>
      <c r="BA918" s="199"/>
      <c r="BB918" s="199"/>
      <c r="BC918" s="199"/>
      <c r="BD918" s="199"/>
      <c r="BE918" s="199"/>
      <c r="BF918" s="199"/>
      <c r="BG918" s="199"/>
      <c r="BH918" s="199"/>
      <c r="BI918" s="199"/>
      <c r="BJ918" s="199"/>
      <c r="BK918" s="199"/>
      <c r="BL918" s="199"/>
      <c r="BM918" s="201" t="s">
        <v>105</v>
      </c>
    </row>
    <row r="919" spans="1:65">
      <c r="A919" s="30"/>
      <c r="B919" s="19">
        <v>1</v>
      </c>
      <c r="C919" s="9">
        <v>5</v>
      </c>
      <c r="D919" s="24" t="s">
        <v>326</v>
      </c>
      <c r="E919" s="24">
        <v>0.01</v>
      </c>
      <c r="F919" s="24" t="s">
        <v>105</v>
      </c>
      <c r="G919" s="24" t="s">
        <v>326</v>
      </c>
      <c r="H919" s="24">
        <v>0.01</v>
      </c>
      <c r="I919" s="24" t="s">
        <v>105</v>
      </c>
      <c r="J919" s="24" t="s">
        <v>105</v>
      </c>
      <c r="K919" s="24">
        <v>0.01</v>
      </c>
      <c r="L919" s="24">
        <v>0.02</v>
      </c>
      <c r="M919" s="24">
        <v>0.01</v>
      </c>
      <c r="N919" s="24">
        <v>0.01</v>
      </c>
      <c r="O919" s="24" t="s">
        <v>326</v>
      </c>
      <c r="P919" s="24" t="s">
        <v>105</v>
      </c>
      <c r="Q919" s="24" t="s">
        <v>326</v>
      </c>
      <c r="R919" s="24" t="s">
        <v>105</v>
      </c>
      <c r="S919" s="24">
        <v>0.01</v>
      </c>
      <c r="T919" s="24" t="s">
        <v>105</v>
      </c>
      <c r="U919" s="204" t="s">
        <v>104</v>
      </c>
      <c r="V919" s="24" t="s">
        <v>105</v>
      </c>
      <c r="W919" s="24" t="s">
        <v>105</v>
      </c>
      <c r="X919" s="198"/>
      <c r="Y919" s="199"/>
      <c r="Z919" s="199"/>
      <c r="AA919" s="199"/>
      <c r="AB919" s="199"/>
      <c r="AC919" s="199"/>
      <c r="AD919" s="199"/>
      <c r="AE919" s="199"/>
      <c r="AF919" s="199"/>
      <c r="AG919" s="199"/>
      <c r="AH919" s="199"/>
      <c r="AI919" s="199"/>
      <c r="AJ919" s="199"/>
      <c r="AK919" s="199"/>
      <c r="AL919" s="199"/>
      <c r="AM919" s="199"/>
      <c r="AN919" s="199"/>
      <c r="AO919" s="199"/>
      <c r="AP919" s="199"/>
      <c r="AQ919" s="199"/>
      <c r="AR919" s="199"/>
      <c r="AS919" s="199"/>
      <c r="AT919" s="199"/>
      <c r="AU919" s="199"/>
      <c r="AV919" s="199"/>
      <c r="AW919" s="199"/>
      <c r="AX919" s="199"/>
      <c r="AY919" s="199"/>
      <c r="AZ919" s="199"/>
      <c r="BA919" s="199"/>
      <c r="BB919" s="199"/>
      <c r="BC919" s="199"/>
      <c r="BD919" s="199"/>
      <c r="BE919" s="199"/>
      <c r="BF919" s="199"/>
      <c r="BG919" s="199"/>
      <c r="BH919" s="199"/>
      <c r="BI919" s="199"/>
      <c r="BJ919" s="199"/>
      <c r="BK919" s="199"/>
      <c r="BL919" s="199"/>
      <c r="BM919" s="201">
        <v>120</v>
      </c>
    </row>
    <row r="920" spans="1:65">
      <c r="A920" s="30"/>
      <c r="B920" s="19">
        <v>1</v>
      </c>
      <c r="C920" s="9">
        <v>6</v>
      </c>
      <c r="D920" s="24" t="s">
        <v>326</v>
      </c>
      <c r="E920" s="24">
        <v>0.01</v>
      </c>
      <c r="F920" s="24" t="s">
        <v>105</v>
      </c>
      <c r="G920" s="24" t="s">
        <v>326</v>
      </c>
      <c r="H920" s="24">
        <v>0.01</v>
      </c>
      <c r="I920" s="24" t="s">
        <v>105</v>
      </c>
      <c r="J920" s="24" t="s">
        <v>105</v>
      </c>
      <c r="K920" s="24">
        <v>0.01</v>
      </c>
      <c r="L920" s="24">
        <v>0.02</v>
      </c>
      <c r="M920" s="24">
        <v>0.01</v>
      </c>
      <c r="N920" s="24">
        <v>0.01</v>
      </c>
      <c r="O920" s="24" t="s">
        <v>326</v>
      </c>
      <c r="P920" s="24" t="s">
        <v>105</v>
      </c>
      <c r="Q920" s="24" t="s">
        <v>326</v>
      </c>
      <c r="R920" s="24" t="s">
        <v>105</v>
      </c>
      <c r="S920" s="24">
        <v>0.01</v>
      </c>
      <c r="T920" s="24" t="s">
        <v>105</v>
      </c>
      <c r="U920" s="204" t="s">
        <v>104</v>
      </c>
      <c r="V920" s="24" t="s">
        <v>105</v>
      </c>
      <c r="W920" s="24" t="s">
        <v>105</v>
      </c>
      <c r="X920" s="198"/>
      <c r="Y920" s="199"/>
      <c r="Z920" s="199"/>
      <c r="AA920" s="199"/>
      <c r="AB920" s="199"/>
      <c r="AC920" s="199"/>
      <c r="AD920" s="199"/>
      <c r="AE920" s="199"/>
      <c r="AF920" s="199"/>
      <c r="AG920" s="199"/>
      <c r="AH920" s="199"/>
      <c r="AI920" s="199"/>
      <c r="AJ920" s="199"/>
      <c r="AK920" s="199"/>
      <c r="AL920" s="199"/>
      <c r="AM920" s="199"/>
      <c r="AN920" s="199"/>
      <c r="AO920" s="199"/>
      <c r="AP920" s="199"/>
      <c r="AQ920" s="199"/>
      <c r="AR920" s="199"/>
      <c r="AS920" s="199"/>
      <c r="AT920" s="199"/>
      <c r="AU920" s="199"/>
      <c r="AV920" s="199"/>
      <c r="AW920" s="199"/>
      <c r="AX920" s="199"/>
      <c r="AY920" s="199"/>
      <c r="AZ920" s="199"/>
      <c r="BA920" s="199"/>
      <c r="BB920" s="199"/>
      <c r="BC920" s="199"/>
      <c r="BD920" s="199"/>
      <c r="BE920" s="199"/>
      <c r="BF920" s="199"/>
      <c r="BG920" s="199"/>
      <c r="BH920" s="199"/>
      <c r="BI920" s="199"/>
      <c r="BJ920" s="199"/>
      <c r="BK920" s="199"/>
      <c r="BL920" s="199"/>
      <c r="BM920" s="56"/>
    </row>
    <row r="921" spans="1:65">
      <c r="A921" s="30"/>
      <c r="B921" s="20" t="s">
        <v>274</v>
      </c>
      <c r="C921" s="12"/>
      <c r="D921" s="202">
        <v>0.08</v>
      </c>
      <c r="E921" s="202">
        <v>0.01</v>
      </c>
      <c r="F921" s="202" t="s">
        <v>740</v>
      </c>
      <c r="G921" s="202" t="s">
        <v>740</v>
      </c>
      <c r="H921" s="202">
        <v>0.01</v>
      </c>
      <c r="I921" s="202" t="s">
        <v>740</v>
      </c>
      <c r="J921" s="202" t="s">
        <v>740</v>
      </c>
      <c r="K921" s="202">
        <v>0.01</v>
      </c>
      <c r="L921" s="202">
        <v>0.02</v>
      </c>
      <c r="M921" s="202">
        <v>0.01</v>
      </c>
      <c r="N921" s="202">
        <v>0.01</v>
      </c>
      <c r="O921" s="202" t="s">
        <v>740</v>
      </c>
      <c r="P921" s="202" t="s">
        <v>740</v>
      </c>
      <c r="Q921" s="202" t="s">
        <v>740</v>
      </c>
      <c r="R921" s="202" t="s">
        <v>740</v>
      </c>
      <c r="S921" s="202">
        <v>0.01</v>
      </c>
      <c r="T921" s="202" t="s">
        <v>740</v>
      </c>
      <c r="U921" s="202" t="s">
        <v>740</v>
      </c>
      <c r="V921" s="202" t="s">
        <v>740</v>
      </c>
      <c r="W921" s="202" t="s">
        <v>740</v>
      </c>
      <c r="X921" s="198"/>
      <c r="Y921" s="199"/>
      <c r="Z921" s="199"/>
      <c r="AA921" s="199"/>
      <c r="AB921" s="199"/>
      <c r="AC921" s="199"/>
      <c r="AD921" s="199"/>
      <c r="AE921" s="199"/>
      <c r="AF921" s="199"/>
      <c r="AG921" s="199"/>
      <c r="AH921" s="199"/>
      <c r="AI921" s="199"/>
      <c r="AJ921" s="199"/>
      <c r="AK921" s="199"/>
      <c r="AL921" s="199"/>
      <c r="AM921" s="199"/>
      <c r="AN921" s="199"/>
      <c r="AO921" s="199"/>
      <c r="AP921" s="199"/>
      <c r="AQ921" s="199"/>
      <c r="AR921" s="199"/>
      <c r="AS921" s="199"/>
      <c r="AT921" s="199"/>
      <c r="AU921" s="199"/>
      <c r="AV921" s="199"/>
      <c r="AW921" s="199"/>
      <c r="AX921" s="199"/>
      <c r="AY921" s="199"/>
      <c r="AZ921" s="199"/>
      <c r="BA921" s="199"/>
      <c r="BB921" s="199"/>
      <c r="BC921" s="199"/>
      <c r="BD921" s="199"/>
      <c r="BE921" s="199"/>
      <c r="BF921" s="199"/>
      <c r="BG921" s="199"/>
      <c r="BH921" s="199"/>
      <c r="BI921" s="199"/>
      <c r="BJ921" s="199"/>
      <c r="BK921" s="199"/>
      <c r="BL921" s="199"/>
      <c r="BM921" s="56"/>
    </row>
    <row r="922" spans="1:65">
      <c r="A922" s="30"/>
      <c r="B922" s="3" t="s">
        <v>275</v>
      </c>
      <c r="C922" s="29"/>
      <c r="D922" s="24">
        <v>0.08</v>
      </c>
      <c r="E922" s="24">
        <v>0.01</v>
      </c>
      <c r="F922" s="24" t="s">
        <v>740</v>
      </c>
      <c r="G922" s="24" t="s">
        <v>740</v>
      </c>
      <c r="H922" s="24">
        <v>0.01</v>
      </c>
      <c r="I922" s="24" t="s">
        <v>740</v>
      </c>
      <c r="J922" s="24" t="s">
        <v>740</v>
      </c>
      <c r="K922" s="24">
        <v>0.01</v>
      </c>
      <c r="L922" s="24">
        <v>0.02</v>
      </c>
      <c r="M922" s="24">
        <v>0.01</v>
      </c>
      <c r="N922" s="24">
        <v>0.01</v>
      </c>
      <c r="O922" s="24" t="s">
        <v>740</v>
      </c>
      <c r="P922" s="24" t="s">
        <v>740</v>
      </c>
      <c r="Q922" s="24" t="s">
        <v>740</v>
      </c>
      <c r="R922" s="24" t="s">
        <v>740</v>
      </c>
      <c r="S922" s="24">
        <v>0.01</v>
      </c>
      <c r="T922" s="24" t="s">
        <v>740</v>
      </c>
      <c r="U922" s="24" t="s">
        <v>740</v>
      </c>
      <c r="V922" s="24" t="s">
        <v>740</v>
      </c>
      <c r="W922" s="24" t="s">
        <v>740</v>
      </c>
      <c r="X922" s="198"/>
      <c r="Y922" s="199"/>
      <c r="Z922" s="199"/>
      <c r="AA922" s="199"/>
      <c r="AB922" s="199"/>
      <c r="AC922" s="199"/>
      <c r="AD922" s="199"/>
      <c r="AE922" s="199"/>
      <c r="AF922" s="199"/>
      <c r="AG922" s="199"/>
      <c r="AH922" s="199"/>
      <c r="AI922" s="199"/>
      <c r="AJ922" s="199"/>
      <c r="AK922" s="199"/>
      <c r="AL922" s="199"/>
      <c r="AM922" s="199"/>
      <c r="AN922" s="199"/>
      <c r="AO922" s="199"/>
      <c r="AP922" s="199"/>
      <c r="AQ922" s="199"/>
      <c r="AR922" s="199"/>
      <c r="AS922" s="199"/>
      <c r="AT922" s="199"/>
      <c r="AU922" s="199"/>
      <c r="AV922" s="199"/>
      <c r="AW922" s="199"/>
      <c r="AX922" s="199"/>
      <c r="AY922" s="199"/>
      <c r="AZ922" s="199"/>
      <c r="BA922" s="199"/>
      <c r="BB922" s="199"/>
      <c r="BC922" s="199"/>
      <c r="BD922" s="199"/>
      <c r="BE922" s="199"/>
      <c r="BF922" s="199"/>
      <c r="BG922" s="199"/>
      <c r="BH922" s="199"/>
      <c r="BI922" s="199"/>
      <c r="BJ922" s="199"/>
      <c r="BK922" s="199"/>
      <c r="BL922" s="199"/>
      <c r="BM922" s="56"/>
    </row>
    <row r="923" spans="1:65">
      <c r="A923" s="30"/>
      <c r="B923" s="3" t="s">
        <v>276</v>
      </c>
      <c r="C923" s="29"/>
      <c r="D923" s="24" t="s">
        <v>740</v>
      </c>
      <c r="E923" s="24">
        <v>0</v>
      </c>
      <c r="F923" s="24" t="s">
        <v>740</v>
      </c>
      <c r="G923" s="24" t="s">
        <v>740</v>
      </c>
      <c r="H923" s="24">
        <v>0</v>
      </c>
      <c r="I923" s="24" t="s">
        <v>740</v>
      </c>
      <c r="J923" s="24" t="s">
        <v>740</v>
      </c>
      <c r="K923" s="24">
        <v>0</v>
      </c>
      <c r="L923" s="24">
        <v>0</v>
      </c>
      <c r="M923" s="24">
        <v>0</v>
      </c>
      <c r="N923" s="24">
        <v>0</v>
      </c>
      <c r="O923" s="24" t="s">
        <v>740</v>
      </c>
      <c r="P923" s="24" t="s">
        <v>740</v>
      </c>
      <c r="Q923" s="24" t="s">
        <v>740</v>
      </c>
      <c r="R923" s="24" t="s">
        <v>740</v>
      </c>
      <c r="S923" s="24">
        <v>0</v>
      </c>
      <c r="T923" s="24" t="s">
        <v>740</v>
      </c>
      <c r="U923" s="24" t="s">
        <v>740</v>
      </c>
      <c r="V923" s="24" t="s">
        <v>740</v>
      </c>
      <c r="W923" s="24" t="s">
        <v>740</v>
      </c>
      <c r="X923" s="198"/>
      <c r="Y923" s="199"/>
      <c r="Z923" s="199"/>
      <c r="AA923" s="199"/>
      <c r="AB923" s="199"/>
      <c r="AC923" s="199"/>
      <c r="AD923" s="199"/>
      <c r="AE923" s="199"/>
      <c r="AF923" s="199"/>
      <c r="AG923" s="199"/>
      <c r="AH923" s="199"/>
      <c r="AI923" s="199"/>
      <c r="AJ923" s="199"/>
      <c r="AK923" s="199"/>
      <c r="AL923" s="199"/>
      <c r="AM923" s="199"/>
      <c r="AN923" s="199"/>
      <c r="AO923" s="199"/>
      <c r="AP923" s="199"/>
      <c r="AQ923" s="199"/>
      <c r="AR923" s="199"/>
      <c r="AS923" s="199"/>
      <c r="AT923" s="199"/>
      <c r="AU923" s="199"/>
      <c r="AV923" s="199"/>
      <c r="AW923" s="199"/>
      <c r="AX923" s="199"/>
      <c r="AY923" s="199"/>
      <c r="AZ923" s="199"/>
      <c r="BA923" s="199"/>
      <c r="BB923" s="199"/>
      <c r="BC923" s="199"/>
      <c r="BD923" s="199"/>
      <c r="BE923" s="199"/>
      <c r="BF923" s="199"/>
      <c r="BG923" s="199"/>
      <c r="BH923" s="199"/>
      <c r="BI923" s="199"/>
      <c r="BJ923" s="199"/>
      <c r="BK923" s="199"/>
      <c r="BL923" s="199"/>
      <c r="BM923" s="56"/>
    </row>
    <row r="924" spans="1:65">
      <c r="A924" s="30"/>
      <c r="B924" s="3" t="s">
        <v>86</v>
      </c>
      <c r="C924" s="29"/>
      <c r="D924" s="13" t="s">
        <v>740</v>
      </c>
      <c r="E924" s="13">
        <v>0</v>
      </c>
      <c r="F924" s="13" t="s">
        <v>740</v>
      </c>
      <c r="G924" s="13" t="s">
        <v>740</v>
      </c>
      <c r="H924" s="13">
        <v>0</v>
      </c>
      <c r="I924" s="13" t="s">
        <v>740</v>
      </c>
      <c r="J924" s="13" t="s">
        <v>740</v>
      </c>
      <c r="K924" s="13">
        <v>0</v>
      </c>
      <c r="L924" s="13">
        <v>0</v>
      </c>
      <c r="M924" s="13">
        <v>0</v>
      </c>
      <c r="N924" s="13">
        <v>0</v>
      </c>
      <c r="O924" s="13" t="s">
        <v>740</v>
      </c>
      <c r="P924" s="13" t="s">
        <v>740</v>
      </c>
      <c r="Q924" s="13" t="s">
        <v>740</v>
      </c>
      <c r="R924" s="13" t="s">
        <v>740</v>
      </c>
      <c r="S924" s="13">
        <v>0</v>
      </c>
      <c r="T924" s="13" t="s">
        <v>740</v>
      </c>
      <c r="U924" s="13" t="s">
        <v>740</v>
      </c>
      <c r="V924" s="13" t="s">
        <v>740</v>
      </c>
      <c r="W924" s="13" t="s">
        <v>740</v>
      </c>
      <c r="X924" s="146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A925" s="30"/>
      <c r="B925" s="3" t="s">
        <v>277</v>
      </c>
      <c r="C925" s="29"/>
      <c r="D925" s="13" t="s">
        <v>740</v>
      </c>
      <c r="E925" s="13" t="s">
        <v>740</v>
      </c>
      <c r="F925" s="13" t="s">
        <v>740</v>
      </c>
      <c r="G925" s="13" t="s">
        <v>740</v>
      </c>
      <c r="H925" s="13" t="s">
        <v>740</v>
      </c>
      <c r="I925" s="13" t="s">
        <v>740</v>
      </c>
      <c r="J925" s="13" t="s">
        <v>740</v>
      </c>
      <c r="K925" s="13" t="s">
        <v>740</v>
      </c>
      <c r="L925" s="13" t="s">
        <v>740</v>
      </c>
      <c r="M925" s="13" t="s">
        <v>740</v>
      </c>
      <c r="N925" s="13" t="s">
        <v>740</v>
      </c>
      <c r="O925" s="13" t="s">
        <v>740</v>
      </c>
      <c r="P925" s="13" t="s">
        <v>740</v>
      </c>
      <c r="Q925" s="13" t="s">
        <v>740</v>
      </c>
      <c r="R925" s="13" t="s">
        <v>740</v>
      </c>
      <c r="S925" s="13" t="s">
        <v>740</v>
      </c>
      <c r="T925" s="13" t="s">
        <v>740</v>
      </c>
      <c r="U925" s="13" t="s">
        <v>740</v>
      </c>
      <c r="V925" s="13" t="s">
        <v>740</v>
      </c>
      <c r="W925" s="13" t="s">
        <v>740</v>
      </c>
      <c r="X925" s="146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30"/>
      <c r="B926" s="46" t="s">
        <v>278</v>
      </c>
      <c r="C926" s="47"/>
      <c r="D926" s="45">
        <v>3.26</v>
      </c>
      <c r="E926" s="45">
        <v>0</v>
      </c>
      <c r="F926" s="45">
        <v>0.67</v>
      </c>
      <c r="G926" s="45">
        <v>2.02</v>
      </c>
      <c r="H926" s="45">
        <v>0.22</v>
      </c>
      <c r="I926" s="45">
        <v>0.67</v>
      </c>
      <c r="J926" s="45">
        <v>0.67</v>
      </c>
      <c r="K926" s="45">
        <v>0</v>
      </c>
      <c r="L926" s="45">
        <v>1.35</v>
      </c>
      <c r="M926" s="45">
        <v>0</v>
      </c>
      <c r="N926" s="45">
        <v>0</v>
      </c>
      <c r="O926" s="45">
        <v>2.02</v>
      </c>
      <c r="P926" s="45">
        <v>0.67</v>
      </c>
      <c r="Q926" s="45">
        <v>2.02</v>
      </c>
      <c r="R926" s="45">
        <v>0.67</v>
      </c>
      <c r="S926" s="45">
        <v>0</v>
      </c>
      <c r="T926" s="45">
        <v>0.67</v>
      </c>
      <c r="U926" s="45">
        <v>5.39</v>
      </c>
      <c r="V926" s="45">
        <v>0.67</v>
      </c>
      <c r="W926" s="45">
        <v>0.67</v>
      </c>
      <c r="X926" s="146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B927" s="31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BM927" s="55"/>
    </row>
    <row r="928" spans="1:65" ht="15">
      <c r="B928" s="8" t="s">
        <v>625</v>
      </c>
      <c r="BM928" s="28" t="s">
        <v>66</v>
      </c>
    </row>
    <row r="929" spans="1:65" ht="15">
      <c r="A929" s="25" t="s">
        <v>24</v>
      </c>
      <c r="B929" s="18" t="s">
        <v>110</v>
      </c>
      <c r="C929" s="15" t="s">
        <v>111</v>
      </c>
      <c r="D929" s="16" t="s">
        <v>237</v>
      </c>
      <c r="E929" s="17" t="s">
        <v>237</v>
      </c>
      <c r="F929" s="17" t="s">
        <v>237</v>
      </c>
      <c r="G929" s="17" t="s">
        <v>237</v>
      </c>
      <c r="H929" s="17" t="s">
        <v>237</v>
      </c>
      <c r="I929" s="17" t="s">
        <v>237</v>
      </c>
      <c r="J929" s="17" t="s">
        <v>237</v>
      </c>
      <c r="K929" s="17" t="s">
        <v>237</v>
      </c>
      <c r="L929" s="17" t="s">
        <v>237</v>
      </c>
      <c r="M929" s="17" t="s">
        <v>237</v>
      </c>
      <c r="N929" s="146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8">
        <v>1</v>
      </c>
    </row>
    <row r="930" spans="1:65">
      <c r="A930" s="30"/>
      <c r="B930" s="19" t="s">
        <v>238</v>
      </c>
      <c r="C930" s="9" t="s">
        <v>238</v>
      </c>
      <c r="D930" s="144" t="s">
        <v>240</v>
      </c>
      <c r="E930" s="145" t="s">
        <v>242</v>
      </c>
      <c r="F930" s="145" t="s">
        <v>244</v>
      </c>
      <c r="G930" s="145" t="s">
        <v>245</v>
      </c>
      <c r="H930" s="145" t="s">
        <v>246</v>
      </c>
      <c r="I930" s="145" t="s">
        <v>254</v>
      </c>
      <c r="J930" s="145" t="s">
        <v>255</v>
      </c>
      <c r="K930" s="145" t="s">
        <v>256</v>
      </c>
      <c r="L930" s="145" t="s">
        <v>259</v>
      </c>
      <c r="M930" s="145" t="s">
        <v>261</v>
      </c>
      <c r="N930" s="146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 t="s">
        <v>3</v>
      </c>
    </row>
    <row r="931" spans="1:65">
      <c r="A931" s="30"/>
      <c r="B931" s="19"/>
      <c r="C931" s="9"/>
      <c r="D931" s="10" t="s">
        <v>306</v>
      </c>
      <c r="E931" s="11" t="s">
        <v>306</v>
      </c>
      <c r="F931" s="11" t="s">
        <v>304</v>
      </c>
      <c r="G931" s="11" t="s">
        <v>304</v>
      </c>
      <c r="H931" s="11" t="s">
        <v>304</v>
      </c>
      <c r="I931" s="11" t="s">
        <v>306</v>
      </c>
      <c r="J931" s="11" t="s">
        <v>306</v>
      </c>
      <c r="K931" s="11" t="s">
        <v>304</v>
      </c>
      <c r="L931" s="11" t="s">
        <v>304</v>
      </c>
      <c r="M931" s="11" t="s">
        <v>304</v>
      </c>
      <c r="N931" s="146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2</v>
      </c>
    </row>
    <row r="932" spans="1:65">
      <c r="A932" s="30"/>
      <c r="B932" s="19"/>
      <c r="C932" s="9"/>
      <c r="D932" s="26" t="s">
        <v>338</v>
      </c>
      <c r="E932" s="26" t="s">
        <v>340</v>
      </c>
      <c r="F932" s="26" t="s">
        <v>117</v>
      </c>
      <c r="G932" s="26" t="s">
        <v>338</v>
      </c>
      <c r="H932" s="26" t="s">
        <v>339</v>
      </c>
      <c r="I932" s="26" t="s">
        <v>338</v>
      </c>
      <c r="J932" s="26" t="s">
        <v>339</v>
      </c>
      <c r="K932" s="26" t="s">
        <v>338</v>
      </c>
      <c r="L932" s="26" t="s">
        <v>339</v>
      </c>
      <c r="M932" s="26" t="s">
        <v>341</v>
      </c>
      <c r="N932" s="146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2</v>
      </c>
    </row>
    <row r="933" spans="1:65">
      <c r="A933" s="30"/>
      <c r="B933" s="18">
        <v>1</v>
      </c>
      <c r="C933" s="14">
        <v>1</v>
      </c>
      <c r="D933" s="22">
        <v>0.39</v>
      </c>
      <c r="E933" s="22">
        <v>0.48</v>
      </c>
      <c r="F933" s="22">
        <v>0.44700000000000001</v>
      </c>
      <c r="G933" s="22">
        <v>0.44</v>
      </c>
      <c r="H933" s="22">
        <v>0.36</v>
      </c>
      <c r="I933" s="22">
        <v>0.41</v>
      </c>
      <c r="J933" s="141">
        <v>0.4</v>
      </c>
      <c r="K933" s="141">
        <v>0.65385000000000004</v>
      </c>
      <c r="L933" s="22">
        <v>0.33</v>
      </c>
      <c r="M933" s="22">
        <v>0.43010858344015218</v>
      </c>
      <c r="N933" s="146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1</v>
      </c>
    </row>
    <row r="934" spans="1:65">
      <c r="A934" s="30"/>
      <c r="B934" s="19">
        <v>1</v>
      </c>
      <c r="C934" s="9">
        <v>2</v>
      </c>
      <c r="D934" s="11">
        <v>0.39</v>
      </c>
      <c r="E934" s="11">
        <v>0.49</v>
      </c>
      <c r="F934" s="11">
        <v>0.438</v>
      </c>
      <c r="G934" s="11">
        <v>0.47</v>
      </c>
      <c r="H934" s="11">
        <v>0.35</v>
      </c>
      <c r="I934" s="11">
        <v>0.42</v>
      </c>
      <c r="J934" s="142">
        <v>0.4</v>
      </c>
      <c r="K934" s="142">
        <v>0.66142500000000004</v>
      </c>
      <c r="L934" s="11">
        <v>0.33</v>
      </c>
      <c r="M934" s="11">
        <v>0.44546979446917273</v>
      </c>
      <c r="N934" s="146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23</v>
      </c>
    </row>
    <row r="935" spans="1:65">
      <c r="A935" s="30"/>
      <c r="B935" s="19">
        <v>1</v>
      </c>
      <c r="C935" s="9">
        <v>3</v>
      </c>
      <c r="D935" s="11">
        <v>0.37</v>
      </c>
      <c r="E935" s="11">
        <v>0.49</v>
      </c>
      <c r="F935" s="11">
        <v>0.44500000000000001</v>
      </c>
      <c r="G935" s="11">
        <v>0.47</v>
      </c>
      <c r="H935" s="11">
        <v>0.36</v>
      </c>
      <c r="I935" s="11">
        <v>0.44</v>
      </c>
      <c r="J935" s="142">
        <v>0.4</v>
      </c>
      <c r="K935" s="142">
        <v>0.65662500000000001</v>
      </c>
      <c r="L935" s="11">
        <v>0.32</v>
      </c>
      <c r="M935" s="11">
        <v>0.43177648540357211</v>
      </c>
      <c r="N935" s="146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16</v>
      </c>
    </row>
    <row r="936" spans="1:65">
      <c r="A936" s="30"/>
      <c r="B936" s="19">
        <v>1</v>
      </c>
      <c r="C936" s="9">
        <v>4</v>
      </c>
      <c r="D936" s="11">
        <v>0.43</v>
      </c>
      <c r="E936" s="11">
        <v>0.48</v>
      </c>
      <c r="F936" s="11">
        <v>0.432</v>
      </c>
      <c r="G936" s="11">
        <v>0.47</v>
      </c>
      <c r="H936" s="11">
        <v>0.38</v>
      </c>
      <c r="I936" s="11">
        <v>0.42</v>
      </c>
      <c r="J936" s="142">
        <v>0.4</v>
      </c>
      <c r="K936" s="142">
        <v>0.65549999999999997</v>
      </c>
      <c r="L936" s="11">
        <v>0.34</v>
      </c>
      <c r="M936" s="11">
        <v>0.41873801341888872</v>
      </c>
      <c r="N936" s="146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0.41705772724878609</v>
      </c>
    </row>
    <row r="937" spans="1:65">
      <c r="A937" s="30"/>
      <c r="B937" s="19">
        <v>1</v>
      </c>
      <c r="C937" s="9">
        <v>5</v>
      </c>
      <c r="D937" s="11">
        <v>0.41</v>
      </c>
      <c r="E937" s="11">
        <v>0.5</v>
      </c>
      <c r="F937" s="11">
        <v>0.433</v>
      </c>
      <c r="G937" s="11">
        <v>0.45</v>
      </c>
      <c r="H937" s="11">
        <v>0.38</v>
      </c>
      <c r="I937" s="11">
        <v>0.43</v>
      </c>
      <c r="J937" s="142">
        <v>0.4</v>
      </c>
      <c r="K937" s="142">
        <v>0.65152500000000002</v>
      </c>
      <c r="L937" s="11">
        <v>0.36</v>
      </c>
      <c r="M937" s="11">
        <v>0.43042352085189761</v>
      </c>
      <c r="N937" s="146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121</v>
      </c>
    </row>
    <row r="938" spans="1:65">
      <c r="A938" s="30"/>
      <c r="B938" s="19">
        <v>1</v>
      </c>
      <c r="C938" s="9">
        <v>6</v>
      </c>
      <c r="D938" s="11">
        <v>0.4</v>
      </c>
      <c r="E938" s="11">
        <v>0.48</v>
      </c>
      <c r="F938" s="11">
        <v>0.39400000000000002</v>
      </c>
      <c r="G938" s="11">
        <v>0.47</v>
      </c>
      <c r="H938" s="11">
        <v>0.36</v>
      </c>
      <c r="I938" s="11">
        <v>0.42</v>
      </c>
      <c r="J938" s="142">
        <v>0.4</v>
      </c>
      <c r="K938" s="142">
        <v>0.66015000000000001</v>
      </c>
      <c r="L938" s="11">
        <v>0.34</v>
      </c>
      <c r="M938" s="11">
        <v>0.44325451035805052</v>
      </c>
      <c r="N938" s="146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5"/>
    </row>
    <row r="939" spans="1:65">
      <c r="A939" s="30"/>
      <c r="B939" s="20" t="s">
        <v>274</v>
      </c>
      <c r="C939" s="12"/>
      <c r="D939" s="23">
        <v>0.39833333333333326</v>
      </c>
      <c r="E939" s="23">
        <v>0.48666666666666664</v>
      </c>
      <c r="F939" s="23">
        <v>0.43149999999999999</v>
      </c>
      <c r="G939" s="23">
        <v>0.46166666666666661</v>
      </c>
      <c r="H939" s="23">
        <v>0.36499999999999994</v>
      </c>
      <c r="I939" s="23">
        <v>0.42333333333333334</v>
      </c>
      <c r="J939" s="23">
        <v>0.39999999999999997</v>
      </c>
      <c r="K939" s="23">
        <v>0.65651249999999994</v>
      </c>
      <c r="L939" s="23">
        <v>0.33666666666666667</v>
      </c>
      <c r="M939" s="23">
        <v>0.43329515132362229</v>
      </c>
      <c r="N939" s="146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5"/>
    </row>
    <row r="940" spans="1:65">
      <c r="A940" s="30"/>
      <c r="B940" s="3" t="s">
        <v>275</v>
      </c>
      <c r="C940" s="29"/>
      <c r="D940" s="11">
        <v>0.39500000000000002</v>
      </c>
      <c r="E940" s="11">
        <v>0.48499999999999999</v>
      </c>
      <c r="F940" s="11">
        <v>0.4355</v>
      </c>
      <c r="G940" s="11">
        <v>0.47</v>
      </c>
      <c r="H940" s="11">
        <v>0.36</v>
      </c>
      <c r="I940" s="11">
        <v>0.42</v>
      </c>
      <c r="J940" s="11">
        <v>0.4</v>
      </c>
      <c r="K940" s="11">
        <v>0.65606249999999999</v>
      </c>
      <c r="L940" s="11">
        <v>0.33500000000000002</v>
      </c>
      <c r="M940" s="11">
        <v>0.43110000312773489</v>
      </c>
      <c r="N940" s="146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30"/>
      <c r="B941" s="3" t="s">
        <v>276</v>
      </c>
      <c r="C941" s="29"/>
      <c r="D941" s="24">
        <v>2.0412414523193145E-2</v>
      </c>
      <c r="E941" s="24">
        <v>8.1649658092772665E-3</v>
      </c>
      <c r="F941" s="24">
        <v>1.9357169214531341E-2</v>
      </c>
      <c r="G941" s="24">
        <v>1.3291601358251241E-2</v>
      </c>
      <c r="H941" s="24">
        <v>1.2247448713915901E-2</v>
      </c>
      <c r="I941" s="24">
        <v>1.0327955589886455E-2</v>
      </c>
      <c r="J941" s="24">
        <v>6.0809419444881171E-17</v>
      </c>
      <c r="K941" s="24">
        <v>3.7514247293528396E-3</v>
      </c>
      <c r="L941" s="24">
        <v>1.3662601021279459E-2</v>
      </c>
      <c r="M941" s="24">
        <v>9.7982432577926864E-3</v>
      </c>
      <c r="N941" s="146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30"/>
      <c r="B942" s="3" t="s">
        <v>86</v>
      </c>
      <c r="C942" s="29"/>
      <c r="D942" s="13">
        <v>5.1244555288351E-2</v>
      </c>
      <c r="E942" s="13">
        <v>1.6777327005364249E-2</v>
      </c>
      <c r="F942" s="13">
        <v>4.4860183579446912E-2</v>
      </c>
      <c r="G942" s="13">
        <v>2.8790472256139878E-2</v>
      </c>
      <c r="H942" s="13">
        <v>3.3554654010728505E-2</v>
      </c>
      <c r="I942" s="13">
        <v>2.439674548792076E-2</v>
      </c>
      <c r="J942" s="13">
        <v>1.5202354861220294E-16</v>
      </c>
      <c r="K942" s="13">
        <v>5.7141710620176155E-3</v>
      </c>
      <c r="L942" s="13">
        <v>4.0581983231523143E-2</v>
      </c>
      <c r="M942" s="13">
        <v>2.2613323107496561E-2</v>
      </c>
      <c r="N942" s="146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30"/>
      <c r="B943" s="3" t="s">
        <v>277</v>
      </c>
      <c r="C943" s="29"/>
      <c r="D943" s="13">
        <v>-4.4896408079937666E-2</v>
      </c>
      <c r="E943" s="13">
        <v>0.16690480686467879</v>
      </c>
      <c r="F943" s="13">
        <v>3.4628953757758207E-2</v>
      </c>
      <c r="G943" s="13">
        <v>0.10696106678601369</v>
      </c>
      <c r="H943" s="13">
        <v>-0.12482139485149102</v>
      </c>
      <c r="I943" s="13">
        <v>1.5047331998727653E-2</v>
      </c>
      <c r="J943" s="13">
        <v>-4.0900158741359882E-2</v>
      </c>
      <c r="K943" s="13">
        <v>0.57415258633578237</v>
      </c>
      <c r="L943" s="13">
        <v>-0.19275763360731113</v>
      </c>
      <c r="M943" s="13">
        <v>3.8933277131561583E-2</v>
      </c>
      <c r="N943" s="146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30"/>
      <c r="B944" s="46" t="s">
        <v>278</v>
      </c>
      <c r="C944" s="47"/>
      <c r="D944" s="45">
        <v>0.67</v>
      </c>
      <c r="E944" s="45">
        <v>1.1200000000000001</v>
      </c>
      <c r="F944" s="45">
        <v>0</v>
      </c>
      <c r="G944" s="45">
        <v>0.61</v>
      </c>
      <c r="H944" s="45">
        <v>1.35</v>
      </c>
      <c r="I944" s="45">
        <v>0.17</v>
      </c>
      <c r="J944" s="45" t="s">
        <v>279</v>
      </c>
      <c r="K944" s="45">
        <v>4.57</v>
      </c>
      <c r="L944" s="45">
        <v>1.93</v>
      </c>
      <c r="M944" s="45">
        <v>0.04</v>
      </c>
      <c r="N944" s="146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B945" s="31" t="s">
        <v>345</v>
      </c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BM945" s="55"/>
    </row>
    <row r="946" spans="1:65">
      <c r="BM946" s="55"/>
    </row>
    <row r="947" spans="1:65" ht="15">
      <c r="B947" s="8" t="s">
        <v>626</v>
      </c>
      <c r="BM947" s="28" t="s">
        <v>66</v>
      </c>
    </row>
    <row r="948" spans="1:65" ht="15">
      <c r="A948" s="25" t="s">
        <v>27</v>
      </c>
      <c r="B948" s="18" t="s">
        <v>110</v>
      </c>
      <c r="C948" s="15" t="s">
        <v>111</v>
      </c>
      <c r="D948" s="16" t="s">
        <v>237</v>
      </c>
      <c r="E948" s="17" t="s">
        <v>237</v>
      </c>
      <c r="F948" s="17" t="s">
        <v>237</v>
      </c>
      <c r="G948" s="17" t="s">
        <v>237</v>
      </c>
      <c r="H948" s="17" t="s">
        <v>237</v>
      </c>
      <c r="I948" s="17" t="s">
        <v>237</v>
      </c>
      <c r="J948" s="17" t="s">
        <v>237</v>
      </c>
      <c r="K948" s="17" t="s">
        <v>237</v>
      </c>
      <c r="L948" s="17" t="s">
        <v>237</v>
      </c>
      <c r="M948" s="17" t="s">
        <v>237</v>
      </c>
      <c r="N948" s="17" t="s">
        <v>237</v>
      </c>
      <c r="O948" s="17" t="s">
        <v>237</v>
      </c>
      <c r="P948" s="17" t="s">
        <v>237</v>
      </c>
      <c r="Q948" s="17" t="s">
        <v>237</v>
      </c>
      <c r="R948" s="17" t="s">
        <v>237</v>
      </c>
      <c r="S948" s="17" t="s">
        <v>237</v>
      </c>
      <c r="T948" s="17" t="s">
        <v>237</v>
      </c>
      <c r="U948" s="17" t="s">
        <v>237</v>
      </c>
      <c r="V948" s="17" t="s">
        <v>237</v>
      </c>
      <c r="W948" s="17" t="s">
        <v>237</v>
      </c>
      <c r="X948" s="17" t="s">
        <v>237</v>
      </c>
      <c r="Y948" s="17" t="s">
        <v>237</v>
      </c>
      <c r="Z948" s="17" t="s">
        <v>237</v>
      </c>
      <c r="AA948" s="17" t="s">
        <v>237</v>
      </c>
      <c r="AB948" s="146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8">
        <v>1</v>
      </c>
    </row>
    <row r="949" spans="1:65">
      <c r="A949" s="30"/>
      <c r="B949" s="19" t="s">
        <v>238</v>
      </c>
      <c r="C949" s="9" t="s">
        <v>238</v>
      </c>
      <c r="D949" s="144" t="s">
        <v>240</v>
      </c>
      <c r="E949" s="145" t="s">
        <v>241</v>
      </c>
      <c r="F949" s="145" t="s">
        <v>242</v>
      </c>
      <c r="G949" s="145" t="s">
        <v>243</v>
      </c>
      <c r="H949" s="145" t="s">
        <v>244</v>
      </c>
      <c r="I949" s="145" t="s">
        <v>245</v>
      </c>
      <c r="J949" s="145" t="s">
        <v>246</v>
      </c>
      <c r="K949" s="145" t="s">
        <v>247</v>
      </c>
      <c r="L949" s="145" t="s">
        <v>248</v>
      </c>
      <c r="M949" s="145" t="s">
        <v>249</v>
      </c>
      <c r="N949" s="145" t="s">
        <v>250</v>
      </c>
      <c r="O949" s="145" t="s">
        <v>251</v>
      </c>
      <c r="P949" s="145" t="s">
        <v>252</v>
      </c>
      <c r="Q949" s="145" t="s">
        <v>253</v>
      </c>
      <c r="R949" s="145" t="s">
        <v>254</v>
      </c>
      <c r="S949" s="145" t="s">
        <v>255</v>
      </c>
      <c r="T949" s="145" t="s">
        <v>257</v>
      </c>
      <c r="U949" s="145" t="s">
        <v>258</v>
      </c>
      <c r="V949" s="145" t="s">
        <v>259</v>
      </c>
      <c r="W949" s="145" t="s">
        <v>260</v>
      </c>
      <c r="X949" s="145" t="s">
        <v>261</v>
      </c>
      <c r="Y949" s="145" t="s">
        <v>262</v>
      </c>
      <c r="Z949" s="145" t="s">
        <v>267</v>
      </c>
      <c r="AA949" s="145" t="s">
        <v>268</v>
      </c>
      <c r="AB949" s="146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 t="s">
        <v>3</v>
      </c>
    </row>
    <row r="950" spans="1:65">
      <c r="A950" s="30"/>
      <c r="B950" s="19"/>
      <c r="C950" s="9"/>
      <c r="D950" s="10" t="s">
        <v>306</v>
      </c>
      <c r="E950" s="11" t="s">
        <v>304</v>
      </c>
      <c r="F950" s="11" t="s">
        <v>306</v>
      </c>
      <c r="G950" s="11" t="s">
        <v>306</v>
      </c>
      <c r="H950" s="11" t="s">
        <v>304</v>
      </c>
      <c r="I950" s="11" t="s">
        <v>304</v>
      </c>
      <c r="J950" s="11" t="s">
        <v>304</v>
      </c>
      <c r="K950" s="11" t="s">
        <v>304</v>
      </c>
      <c r="L950" s="11" t="s">
        <v>304</v>
      </c>
      <c r="M950" s="11" t="s">
        <v>304</v>
      </c>
      <c r="N950" s="11" t="s">
        <v>304</v>
      </c>
      <c r="O950" s="11" t="s">
        <v>304</v>
      </c>
      <c r="P950" s="11" t="s">
        <v>304</v>
      </c>
      <c r="Q950" s="11" t="s">
        <v>304</v>
      </c>
      <c r="R950" s="11" t="s">
        <v>306</v>
      </c>
      <c r="S950" s="11" t="s">
        <v>306</v>
      </c>
      <c r="T950" s="11" t="s">
        <v>306</v>
      </c>
      <c r="U950" s="11" t="s">
        <v>304</v>
      </c>
      <c r="V950" s="11" t="s">
        <v>304</v>
      </c>
      <c r="W950" s="11" t="s">
        <v>306</v>
      </c>
      <c r="X950" s="11" t="s">
        <v>304</v>
      </c>
      <c r="Y950" s="11" t="s">
        <v>337</v>
      </c>
      <c r="Z950" s="11" t="s">
        <v>306</v>
      </c>
      <c r="AA950" s="11" t="s">
        <v>337</v>
      </c>
      <c r="AB950" s="146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3</v>
      </c>
    </row>
    <row r="951" spans="1:65">
      <c r="A951" s="30"/>
      <c r="B951" s="19"/>
      <c r="C951" s="9"/>
      <c r="D951" s="26" t="s">
        <v>338</v>
      </c>
      <c r="E951" s="26" t="s">
        <v>339</v>
      </c>
      <c r="F951" s="26" t="s">
        <v>340</v>
      </c>
      <c r="G951" s="26" t="s">
        <v>340</v>
      </c>
      <c r="H951" s="26" t="s">
        <v>117</v>
      </c>
      <c r="I951" s="26" t="s">
        <v>338</v>
      </c>
      <c r="J951" s="26" t="s">
        <v>339</v>
      </c>
      <c r="K951" s="26" t="s">
        <v>339</v>
      </c>
      <c r="L951" s="26" t="s">
        <v>340</v>
      </c>
      <c r="M951" s="26" t="s">
        <v>339</v>
      </c>
      <c r="N951" s="26" t="s">
        <v>339</v>
      </c>
      <c r="O951" s="26" t="s">
        <v>307</v>
      </c>
      <c r="P951" s="26" t="s">
        <v>339</v>
      </c>
      <c r="Q951" s="26" t="s">
        <v>341</v>
      </c>
      <c r="R951" s="26" t="s">
        <v>338</v>
      </c>
      <c r="S951" s="26" t="s">
        <v>339</v>
      </c>
      <c r="T951" s="26" t="s">
        <v>339</v>
      </c>
      <c r="U951" s="26" t="s">
        <v>339</v>
      </c>
      <c r="V951" s="26" t="s">
        <v>339</v>
      </c>
      <c r="W951" s="26" t="s">
        <v>338</v>
      </c>
      <c r="X951" s="26" t="s">
        <v>341</v>
      </c>
      <c r="Y951" s="26" t="s">
        <v>339</v>
      </c>
      <c r="Z951" s="26" t="s">
        <v>339</v>
      </c>
      <c r="AA951" s="26" t="s">
        <v>341</v>
      </c>
      <c r="AB951" s="146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3</v>
      </c>
    </row>
    <row r="952" spans="1:65">
      <c r="A952" s="30"/>
      <c r="B952" s="18">
        <v>1</v>
      </c>
      <c r="C952" s="14">
        <v>1</v>
      </c>
      <c r="D952" s="203" t="s">
        <v>326</v>
      </c>
      <c r="E952" s="200">
        <v>0.03</v>
      </c>
      <c r="F952" s="200">
        <v>0.03</v>
      </c>
      <c r="G952" s="203" t="s">
        <v>326</v>
      </c>
      <c r="H952" s="203" t="s">
        <v>104</v>
      </c>
      <c r="I952" s="203">
        <v>0.11</v>
      </c>
      <c r="J952" s="203" t="s">
        <v>105</v>
      </c>
      <c r="K952" s="200">
        <v>0.04</v>
      </c>
      <c r="L952" s="203" t="s">
        <v>104</v>
      </c>
      <c r="M952" s="200">
        <v>0.04</v>
      </c>
      <c r="N952" s="200">
        <v>0.03</v>
      </c>
      <c r="O952" s="200">
        <v>0.05</v>
      </c>
      <c r="P952" s="203" t="s">
        <v>348</v>
      </c>
      <c r="Q952" s="203">
        <v>7.0000000000000007E-2</v>
      </c>
      <c r="R952" s="203" t="s">
        <v>326</v>
      </c>
      <c r="S952" s="200">
        <v>0.04</v>
      </c>
      <c r="T952" s="200">
        <v>0.05</v>
      </c>
      <c r="U952" s="200">
        <v>0.04</v>
      </c>
      <c r="V952" s="203" t="s">
        <v>105</v>
      </c>
      <c r="W952" s="203" t="s">
        <v>104</v>
      </c>
      <c r="X952" s="203" t="s">
        <v>96</v>
      </c>
      <c r="Y952" s="203" t="s">
        <v>96</v>
      </c>
      <c r="Z952" s="200">
        <v>0.04</v>
      </c>
      <c r="AA952" s="203">
        <v>19.727885499999999</v>
      </c>
      <c r="AB952" s="198"/>
      <c r="AC952" s="199"/>
      <c r="AD952" s="199"/>
      <c r="AE952" s="199"/>
      <c r="AF952" s="199"/>
      <c r="AG952" s="199"/>
      <c r="AH952" s="199"/>
      <c r="AI952" s="199"/>
      <c r="AJ952" s="199"/>
      <c r="AK952" s="199"/>
      <c r="AL952" s="199"/>
      <c r="AM952" s="199"/>
      <c r="AN952" s="199"/>
      <c r="AO952" s="199"/>
      <c r="AP952" s="199"/>
      <c r="AQ952" s="199"/>
      <c r="AR952" s="199"/>
      <c r="AS952" s="199"/>
      <c r="AT952" s="199"/>
      <c r="AU952" s="199"/>
      <c r="AV952" s="199"/>
      <c r="AW952" s="199"/>
      <c r="AX952" s="199"/>
      <c r="AY952" s="199"/>
      <c r="AZ952" s="199"/>
      <c r="BA952" s="199"/>
      <c r="BB952" s="199"/>
      <c r="BC952" s="199"/>
      <c r="BD952" s="199"/>
      <c r="BE952" s="199"/>
      <c r="BF952" s="199"/>
      <c r="BG952" s="199"/>
      <c r="BH952" s="199"/>
      <c r="BI952" s="199"/>
      <c r="BJ952" s="199"/>
      <c r="BK952" s="199"/>
      <c r="BL952" s="199"/>
      <c r="BM952" s="201">
        <v>1</v>
      </c>
    </row>
    <row r="953" spans="1:65">
      <c r="A953" s="30"/>
      <c r="B953" s="19">
        <v>1</v>
      </c>
      <c r="C953" s="9">
        <v>2</v>
      </c>
      <c r="D953" s="204" t="s">
        <v>326</v>
      </c>
      <c r="E953" s="24">
        <v>0.04</v>
      </c>
      <c r="F953" s="24">
        <v>0.03</v>
      </c>
      <c r="G953" s="204" t="s">
        <v>326</v>
      </c>
      <c r="H953" s="204" t="s">
        <v>104</v>
      </c>
      <c r="I953" s="204" t="s">
        <v>326</v>
      </c>
      <c r="J953" s="204" t="s">
        <v>105</v>
      </c>
      <c r="K953" s="24">
        <v>0.03</v>
      </c>
      <c r="L953" s="204" t="s">
        <v>104</v>
      </c>
      <c r="M953" s="24">
        <v>0.06</v>
      </c>
      <c r="N953" s="24">
        <v>0.05</v>
      </c>
      <c r="O953" s="24">
        <v>0.04</v>
      </c>
      <c r="P953" s="24">
        <v>0.04</v>
      </c>
      <c r="Q953" s="204">
        <v>0.05</v>
      </c>
      <c r="R953" s="204" t="s">
        <v>326</v>
      </c>
      <c r="S953" s="204" t="s">
        <v>105</v>
      </c>
      <c r="T953" s="204" t="s">
        <v>349</v>
      </c>
      <c r="U953" s="24">
        <v>0.06</v>
      </c>
      <c r="V953" s="204" t="s">
        <v>105</v>
      </c>
      <c r="W953" s="204" t="s">
        <v>104</v>
      </c>
      <c r="X953" s="204" t="s">
        <v>96</v>
      </c>
      <c r="Y953" s="204" t="s">
        <v>96</v>
      </c>
      <c r="Z953" s="24">
        <v>0.03</v>
      </c>
      <c r="AA953" s="204">
        <v>19.920287470000002</v>
      </c>
      <c r="AB953" s="198"/>
      <c r="AC953" s="199"/>
      <c r="AD953" s="199"/>
      <c r="AE953" s="199"/>
      <c r="AF953" s="199"/>
      <c r="AG953" s="199"/>
      <c r="AH953" s="199"/>
      <c r="AI953" s="199"/>
      <c r="AJ953" s="199"/>
      <c r="AK953" s="199"/>
      <c r="AL953" s="199"/>
      <c r="AM953" s="199"/>
      <c r="AN953" s="199"/>
      <c r="AO953" s="199"/>
      <c r="AP953" s="199"/>
      <c r="AQ953" s="199"/>
      <c r="AR953" s="199"/>
      <c r="AS953" s="199"/>
      <c r="AT953" s="199"/>
      <c r="AU953" s="199"/>
      <c r="AV953" s="199"/>
      <c r="AW953" s="199"/>
      <c r="AX953" s="199"/>
      <c r="AY953" s="199"/>
      <c r="AZ953" s="199"/>
      <c r="BA953" s="199"/>
      <c r="BB953" s="199"/>
      <c r="BC953" s="199"/>
      <c r="BD953" s="199"/>
      <c r="BE953" s="199"/>
      <c r="BF953" s="199"/>
      <c r="BG953" s="199"/>
      <c r="BH953" s="199"/>
      <c r="BI953" s="199"/>
      <c r="BJ953" s="199"/>
      <c r="BK953" s="199"/>
      <c r="BL953" s="199"/>
      <c r="BM953" s="201">
        <v>24</v>
      </c>
    </row>
    <row r="954" spans="1:65">
      <c r="A954" s="30"/>
      <c r="B954" s="19">
        <v>1</v>
      </c>
      <c r="C954" s="9">
        <v>3</v>
      </c>
      <c r="D954" s="204" t="s">
        <v>326</v>
      </c>
      <c r="E954" s="24">
        <v>0.04</v>
      </c>
      <c r="F954" s="24">
        <v>0.04</v>
      </c>
      <c r="G954" s="204" t="s">
        <v>326</v>
      </c>
      <c r="H954" s="204" t="s">
        <v>104</v>
      </c>
      <c r="I954" s="204">
        <v>0.05</v>
      </c>
      <c r="J954" s="204">
        <v>0.02</v>
      </c>
      <c r="K954" s="24">
        <v>0.04</v>
      </c>
      <c r="L954" s="204" t="s">
        <v>104</v>
      </c>
      <c r="M954" s="24">
        <v>0.05</v>
      </c>
      <c r="N954" s="24">
        <v>0.04</v>
      </c>
      <c r="O954" s="24">
        <v>0.04</v>
      </c>
      <c r="P954" s="24">
        <v>0.06</v>
      </c>
      <c r="Q954" s="204">
        <v>7.0000000000000007E-2</v>
      </c>
      <c r="R954" s="204" t="s">
        <v>326</v>
      </c>
      <c r="S954" s="222">
        <v>7.0000000000000007E-2</v>
      </c>
      <c r="T954" s="24">
        <v>0.04</v>
      </c>
      <c r="U954" s="24">
        <v>0.04</v>
      </c>
      <c r="V954" s="204" t="s">
        <v>105</v>
      </c>
      <c r="W954" s="204" t="s">
        <v>104</v>
      </c>
      <c r="X954" s="204" t="s">
        <v>96</v>
      </c>
      <c r="Y954" s="204" t="s">
        <v>96</v>
      </c>
      <c r="Z954" s="24">
        <v>0.05</v>
      </c>
      <c r="AA954" s="204">
        <v>17.679445479999998</v>
      </c>
      <c r="AB954" s="198"/>
      <c r="AC954" s="199"/>
      <c r="AD954" s="199"/>
      <c r="AE954" s="199"/>
      <c r="AF954" s="199"/>
      <c r="AG954" s="199"/>
      <c r="AH954" s="199"/>
      <c r="AI954" s="199"/>
      <c r="AJ954" s="199"/>
      <c r="AK954" s="199"/>
      <c r="AL954" s="199"/>
      <c r="AM954" s="199"/>
      <c r="AN954" s="199"/>
      <c r="AO954" s="199"/>
      <c r="AP954" s="199"/>
      <c r="AQ954" s="199"/>
      <c r="AR954" s="199"/>
      <c r="AS954" s="199"/>
      <c r="AT954" s="199"/>
      <c r="AU954" s="199"/>
      <c r="AV954" s="199"/>
      <c r="AW954" s="199"/>
      <c r="AX954" s="199"/>
      <c r="AY954" s="199"/>
      <c r="AZ954" s="199"/>
      <c r="BA954" s="199"/>
      <c r="BB954" s="199"/>
      <c r="BC954" s="199"/>
      <c r="BD954" s="199"/>
      <c r="BE954" s="199"/>
      <c r="BF954" s="199"/>
      <c r="BG954" s="199"/>
      <c r="BH954" s="199"/>
      <c r="BI954" s="199"/>
      <c r="BJ954" s="199"/>
      <c r="BK954" s="199"/>
      <c r="BL954" s="199"/>
      <c r="BM954" s="201">
        <v>16</v>
      </c>
    </row>
    <row r="955" spans="1:65">
      <c r="A955" s="30"/>
      <c r="B955" s="19">
        <v>1</v>
      </c>
      <c r="C955" s="9">
        <v>4</v>
      </c>
      <c r="D955" s="204" t="s">
        <v>326</v>
      </c>
      <c r="E955" s="24">
        <v>0.03</v>
      </c>
      <c r="F955" s="24">
        <v>0.03</v>
      </c>
      <c r="G955" s="204" t="s">
        <v>326</v>
      </c>
      <c r="H955" s="204" t="s">
        <v>104</v>
      </c>
      <c r="I955" s="204" t="s">
        <v>326</v>
      </c>
      <c r="J955" s="204" t="s">
        <v>105</v>
      </c>
      <c r="K955" s="24">
        <v>0.04</v>
      </c>
      <c r="L955" s="204" t="s">
        <v>104</v>
      </c>
      <c r="M955" s="24">
        <v>0.03</v>
      </c>
      <c r="N955" s="24">
        <v>0.05</v>
      </c>
      <c r="O955" s="24">
        <v>0.05</v>
      </c>
      <c r="P955" s="222">
        <v>0.08</v>
      </c>
      <c r="Q955" s="204">
        <v>0.05</v>
      </c>
      <c r="R955" s="204" t="s">
        <v>326</v>
      </c>
      <c r="S955" s="24">
        <v>0.04</v>
      </c>
      <c r="T955" s="24">
        <v>0.04</v>
      </c>
      <c r="U955" s="24">
        <v>0.05</v>
      </c>
      <c r="V955" s="204" t="s">
        <v>105</v>
      </c>
      <c r="W955" s="204" t="s">
        <v>104</v>
      </c>
      <c r="X955" s="204" t="s">
        <v>96</v>
      </c>
      <c r="Y955" s="204" t="s">
        <v>96</v>
      </c>
      <c r="Z955" s="24">
        <v>0.04</v>
      </c>
      <c r="AA955" s="204">
        <v>18.944155909999999</v>
      </c>
      <c r="AB955" s="198"/>
      <c r="AC955" s="199"/>
      <c r="AD955" s="199"/>
      <c r="AE955" s="199"/>
      <c r="AF955" s="199"/>
      <c r="AG955" s="199"/>
      <c r="AH955" s="199"/>
      <c r="AI955" s="199"/>
      <c r="AJ955" s="199"/>
      <c r="AK955" s="199"/>
      <c r="AL955" s="199"/>
      <c r="AM955" s="199"/>
      <c r="AN955" s="199"/>
      <c r="AO955" s="199"/>
      <c r="AP955" s="199"/>
      <c r="AQ955" s="199"/>
      <c r="AR955" s="199"/>
      <c r="AS955" s="199"/>
      <c r="AT955" s="199"/>
      <c r="AU955" s="199"/>
      <c r="AV955" s="199"/>
      <c r="AW955" s="199"/>
      <c r="AX955" s="199"/>
      <c r="AY955" s="199"/>
      <c r="AZ955" s="199"/>
      <c r="BA955" s="199"/>
      <c r="BB955" s="199"/>
      <c r="BC955" s="199"/>
      <c r="BD955" s="199"/>
      <c r="BE955" s="199"/>
      <c r="BF955" s="199"/>
      <c r="BG955" s="199"/>
      <c r="BH955" s="199"/>
      <c r="BI955" s="199"/>
      <c r="BJ955" s="199"/>
      <c r="BK955" s="199"/>
      <c r="BL955" s="199"/>
      <c r="BM955" s="201">
        <v>4.0530303030303035E-2</v>
      </c>
    </row>
    <row r="956" spans="1:65">
      <c r="A956" s="30"/>
      <c r="B956" s="19">
        <v>1</v>
      </c>
      <c r="C956" s="9">
        <v>5</v>
      </c>
      <c r="D956" s="204" t="s">
        <v>326</v>
      </c>
      <c r="E956" s="24">
        <v>0.04</v>
      </c>
      <c r="F956" s="24">
        <v>0.03</v>
      </c>
      <c r="G956" s="204" t="s">
        <v>326</v>
      </c>
      <c r="H956" s="204" t="s">
        <v>104</v>
      </c>
      <c r="I956" s="204" t="s">
        <v>326</v>
      </c>
      <c r="J956" s="204" t="s">
        <v>105</v>
      </c>
      <c r="K956" s="24">
        <v>0.03</v>
      </c>
      <c r="L956" s="204" t="s">
        <v>104</v>
      </c>
      <c r="M956" s="24">
        <v>0.03</v>
      </c>
      <c r="N956" s="24">
        <v>0.03</v>
      </c>
      <c r="O956" s="24">
        <v>0.04</v>
      </c>
      <c r="P956" s="24">
        <v>0.06</v>
      </c>
      <c r="Q956" s="204">
        <v>0.06</v>
      </c>
      <c r="R956" s="204" t="s">
        <v>326</v>
      </c>
      <c r="S956" s="204" t="s">
        <v>105</v>
      </c>
      <c r="T956" s="24">
        <v>0.03</v>
      </c>
      <c r="U956" s="24">
        <v>0.05</v>
      </c>
      <c r="V956" s="204" t="s">
        <v>105</v>
      </c>
      <c r="W956" s="204" t="s">
        <v>104</v>
      </c>
      <c r="X956" s="204" t="s">
        <v>96</v>
      </c>
      <c r="Y956" s="204" t="s">
        <v>96</v>
      </c>
      <c r="Z956" s="24">
        <v>0.04</v>
      </c>
      <c r="AA956" s="204">
        <v>17.99157649</v>
      </c>
      <c r="AB956" s="198"/>
      <c r="AC956" s="199"/>
      <c r="AD956" s="199"/>
      <c r="AE956" s="199"/>
      <c r="AF956" s="199"/>
      <c r="AG956" s="199"/>
      <c r="AH956" s="199"/>
      <c r="AI956" s="199"/>
      <c r="AJ956" s="199"/>
      <c r="AK956" s="199"/>
      <c r="AL956" s="199"/>
      <c r="AM956" s="199"/>
      <c r="AN956" s="199"/>
      <c r="AO956" s="199"/>
      <c r="AP956" s="199"/>
      <c r="AQ956" s="199"/>
      <c r="AR956" s="199"/>
      <c r="AS956" s="199"/>
      <c r="AT956" s="199"/>
      <c r="AU956" s="199"/>
      <c r="AV956" s="199"/>
      <c r="AW956" s="199"/>
      <c r="AX956" s="199"/>
      <c r="AY956" s="199"/>
      <c r="AZ956" s="199"/>
      <c r="BA956" s="199"/>
      <c r="BB956" s="199"/>
      <c r="BC956" s="199"/>
      <c r="BD956" s="199"/>
      <c r="BE956" s="199"/>
      <c r="BF956" s="199"/>
      <c r="BG956" s="199"/>
      <c r="BH956" s="199"/>
      <c r="BI956" s="199"/>
      <c r="BJ956" s="199"/>
      <c r="BK956" s="199"/>
      <c r="BL956" s="199"/>
      <c r="BM956" s="201">
        <v>122</v>
      </c>
    </row>
    <row r="957" spans="1:65">
      <c r="A957" s="30"/>
      <c r="B957" s="19">
        <v>1</v>
      </c>
      <c r="C957" s="9">
        <v>6</v>
      </c>
      <c r="D957" s="204" t="s">
        <v>326</v>
      </c>
      <c r="E957" s="24">
        <v>0.03</v>
      </c>
      <c r="F957" s="24">
        <v>0.03</v>
      </c>
      <c r="G957" s="204" t="s">
        <v>326</v>
      </c>
      <c r="H957" s="204" t="s">
        <v>104</v>
      </c>
      <c r="I957" s="204" t="s">
        <v>326</v>
      </c>
      <c r="J957" s="204">
        <v>0.02</v>
      </c>
      <c r="K957" s="24">
        <v>0.04</v>
      </c>
      <c r="L957" s="204" t="s">
        <v>104</v>
      </c>
      <c r="M957" s="24">
        <v>0.04</v>
      </c>
      <c r="N957" s="24">
        <v>0.04</v>
      </c>
      <c r="O957" s="24">
        <v>0.05</v>
      </c>
      <c r="P957" s="24">
        <v>0.03</v>
      </c>
      <c r="Q957" s="204">
        <v>7.0000000000000007E-2</v>
      </c>
      <c r="R957" s="204" t="s">
        <v>326</v>
      </c>
      <c r="S957" s="24">
        <v>0.04</v>
      </c>
      <c r="T957" s="222">
        <v>0.2</v>
      </c>
      <c r="U957" s="24">
        <v>0.06</v>
      </c>
      <c r="V957" s="204" t="s">
        <v>105</v>
      </c>
      <c r="W957" s="204" t="s">
        <v>104</v>
      </c>
      <c r="X957" s="204" t="s">
        <v>96</v>
      </c>
      <c r="Y957" s="204" t="s">
        <v>96</v>
      </c>
      <c r="Z957" s="24">
        <v>0.03</v>
      </c>
      <c r="AA957" s="204">
        <v>18.0305243</v>
      </c>
      <c r="AB957" s="198"/>
      <c r="AC957" s="199"/>
      <c r="AD957" s="199"/>
      <c r="AE957" s="199"/>
      <c r="AF957" s="199"/>
      <c r="AG957" s="199"/>
      <c r="AH957" s="199"/>
      <c r="AI957" s="199"/>
      <c r="AJ957" s="199"/>
      <c r="AK957" s="199"/>
      <c r="AL957" s="199"/>
      <c r="AM957" s="199"/>
      <c r="AN957" s="199"/>
      <c r="AO957" s="199"/>
      <c r="AP957" s="199"/>
      <c r="AQ957" s="199"/>
      <c r="AR957" s="199"/>
      <c r="AS957" s="199"/>
      <c r="AT957" s="199"/>
      <c r="AU957" s="199"/>
      <c r="AV957" s="199"/>
      <c r="AW957" s="199"/>
      <c r="AX957" s="199"/>
      <c r="AY957" s="199"/>
      <c r="AZ957" s="199"/>
      <c r="BA957" s="199"/>
      <c r="BB957" s="199"/>
      <c r="BC957" s="199"/>
      <c r="BD957" s="199"/>
      <c r="BE957" s="199"/>
      <c r="BF957" s="199"/>
      <c r="BG957" s="199"/>
      <c r="BH957" s="199"/>
      <c r="BI957" s="199"/>
      <c r="BJ957" s="199"/>
      <c r="BK957" s="199"/>
      <c r="BL957" s="199"/>
      <c r="BM957" s="56"/>
    </row>
    <row r="958" spans="1:65">
      <c r="A958" s="30"/>
      <c r="B958" s="20" t="s">
        <v>274</v>
      </c>
      <c r="C958" s="12"/>
      <c r="D958" s="202" t="s">
        <v>740</v>
      </c>
      <c r="E958" s="202">
        <v>3.5000000000000003E-2</v>
      </c>
      <c r="F958" s="202">
        <v>3.1666666666666669E-2</v>
      </c>
      <c r="G958" s="202" t="s">
        <v>740</v>
      </c>
      <c r="H958" s="202" t="s">
        <v>740</v>
      </c>
      <c r="I958" s="202">
        <v>0.08</v>
      </c>
      <c r="J958" s="202">
        <v>0.02</v>
      </c>
      <c r="K958" s="202">
        <v>3.6666666666666674E-2</v>
      </c>
      <c r="L958" s="202" t="s">
        <v>740</v>
      </c>
      <c r="M958" s="202">
        <v>4.1666666666666664E-2</v>
      </c>
      <c r="N958" s="202">
        <v>0.04</v>
      </c>
      <c r="O958" s="202">
        <v>4.5000000000000005E-2</v>
      </c>
      <c r="P958" s="202">
        <v>5.4000000000000006E-2</v>
      </c>
      <c r="Q958" s="202">
        <v>6.1666666666666668E-2</v>
      </c>
      <c r="R958" s="202" t="s">
        <v>740</v>
      </c>
      <c r="S958" s="202">
        <v>4.7500000000000007E-2</v>
      </c>
      <c r="T958" s="202">
        <v>7.1999999999999995E-2</v>
      </c>
      <c r="U958" s="202">
        <v>4.9999999999999996E-2</v>
      </c>
      <c r="V958" s="202" t="s">
        <v>740</v>
      </c>
      <c r="W958" s="202" t="s">
        <v>740</v>
      </c>
      <c r="X958" s="202" t="s">
        <v>740</v>
      </c>
      <c r="Y958" s="202" t="s">
        <v>740</v>
      </c>
      <c r="Z958" s="202">
        <v>3.8333333333333337E-2</v>
      </c>
      <c r="AA958" s="202">
        <v>18.715645858333332</v>
      </c>
      <c r="AB958" s="198"/>
      <c r="AC958" s="199"/>
      <c r="AD958" s="199"/>
      <c r="AE958" s="199"/>
      <c r="AF958" s="199"/>
      <c r="AG958" s="199"/>
      <c r="AH958" s="199"/>
      <c r="AI958" s="199"/>
      <c r="AJ958" s="199"/>
      <c r="AK958" s="199"/>
      <c r="AL958" s="199"/>
      <c r="AM958" s="199"/>
      <c r="AN958" s="199"/>
      <c r="AO958" s="199"/>
      <c r="AP958" s="199"/>
      <c r="AQ958" s="199"/>
      <c r="AR958" s="199"/>
      <c r="AS958" s="199"/>
      <c r="AT958" s="199"/>
      <c r="AU958" s="199"/>
      <c r="AV958" s="199"/>
      <c r="AW958" s="199"/>
      <c r="AX958" s="199"/>
      <c r="AY958" s="199"/>
      <c r="AZ958" s="199"/>
      <c r="BA958" s="199"/>
      <c r="BB958" s="199"/>
      <c r="BC958" s="199"/>
      <c r="BD958" s="199"/>
      <c r="BE958" s="199"/>
      <c r="BF958" s="199"/>
      <c r="BG958" s="199"/>
      <c r="BH958" s="199"/>
      <c r="BI958" s="199"/>
      <c r="BJ958" s="199"/>
      <c r="BK958" s="199"/>
      <c r="BL958" s="199"/>
      <c r="BM958" s="56"/>
    </row>
    <row r="959" spans="1:65">
      <c r="A959" s="30"/>
      <c r="B959" s="3" t="s">
        <v>275</v>
      </c>
      <c r="C959" s="29"/>
      <c r="D959" s="24" t="s">
        <v>740</v>
      </c>
      <c r="E959" s="24">
        <v>3.5000000000000003E-2</v>
      </c>
      <c r="F959" s="24">
        <v>0.03</v>
      </c>
      <c r="G959" s="24" t="s">
        <v>740</v>
      </c>
      <c r="H959" s="24" t="s">
        <v>740</v>
      </c>
      <c r="I959" s="24">
        <v>0.08</v>
      </c>
      <c r="J959" s="24">
        <v>0.02</v>
      </c>
      <c r="K959" s="24">
        <v>0.04</v>
      </c>
      <c r="L959" s="24" t="s">
        <v>740</v>
      </c>
      <c r="M959" s="24">
        <v>0.04</v>
      </c>
      <c r="N959" s="24">
        <v>0.04</v>
      </c>
      <c r="O959" s="24">
        <v>4.4999999999999998E-2</v>
      </c>
      <c r="P959" s="24">
        <v>0.06</v>
      </c>
      <c r="Q959" s="24">
        <v>6.5000000000000002E-2</v>
      </c>
      <c r="R959" s="24" t="s">
        <v>740</v>
      </c>
      <c r="S959" s="24">
        <v>0.04</v>
      </c>
      <c r="T959" s="24">
        <v>0.04</v>
      </c>
      <c r="U959" s="24">
        <v>0.05</v>
      </c>
      <c r="V959" s="24" t="s">
        <v>740</v>
      </c>
      <c r="W959" s="24" t="s">
        <v>740</v>
      </c>
      <c r="X959" s="24" t="s">
        <v>740</v>
      </c>
      <c r="Y959" s="24" t="s">
        <v>740</v>
      </c>
      <c r="Z959" s="24">
        <v>0.04</v>
      </c>
      <c r="AA959" s="24">
        <v>18.487340105000001</v>
      </c>
      <c r="AB959" s="198"/>
      <c r="AC959" s="199"/>
      <c r="AD959" s="199"/>
      <c r="AE959" s="199"/>
      <c r="AF959" s="199"/>
      <c r="AG959" s="199"/>
      <c r="AH959" s="199"/>
      <c r="AI959" s="199"/>
      <c r="AJ959" s="199"/>
      <c r="AK959" s="199"/>
      <c r="AL959" s="199"/>
      <c r="AM959" s="199"/>
      <c r="AN959" s="199"/>
      <c r="AO959" s="199"/>
      <c r="AP959" s="199"/>
      <c r="AQ959" s="199"/>
      <c r="AR959" s="199"/>
      <c r="AS959" s="199"/>
      <c r="AT959" s="199"/>
      <c r="AU959" s="199"/>
      <c r="AV959" s="199"/>
      <c r="AW959" s="199"/>
      <c r="AX959" s="199"/>
      <c r="AY959" s="199"/>
      <c r="AZ959" s="199"/>
      <c r="BA959" s="199"/>
      <c r="BB959" s="199"/>
      <c r="BC959" s="199"/>
      <c r="BD959" s="199"/>
      <c r="BE959" s="199"/>
      <c r="BF959" s="199"/>
      <c r="BG959" s="199"/>
      <c r="BH959" s="199"/>
      <c r="BI959" s="199"/>
      <c r="BJ959" s="199"/>
      <c r="BK959" s="199"/>
      <c r="BL959" s="199"/>
      <c r="BM959" s="56"/>
    </row>
    <row r="960" spans="1:65">
      <c r="A960" s="30"/>
      <c r="B960" s="3" t="s">
        <v>276</v>
      </c>
      <c r="C960" s="29"/>
      <c r="D960" s="24" t="s">
        <v>740</v>
      </c>
      <c r="E960" s="24">
        <v>5.4772255750516622E-3</v>
      </c>
      <c r="F960" s="24">
        <v>4.0824829046386306E-3</v>
      </c>
      <c r="G960" s="24" t="s">
        <v>740</v>
      </c>
      <c r="H960" s="24" t="s">
        <v>740</v>
      </c>
      <c r="I960" s="24">
        <v>4.2426406871192847E-2</v>
      </c>
      <c r="J960" s="24">
        <v>0</v>
      </c>
      <c r="K960" s="24">
        <v>5.1639777949432242E-3</v>
      </c>
      <c r="L960" s="24" t="s">
        <v>740</v>
      </c>
      <c r="M960" s="24">
        <v>1.169045194450013E-2</v>
      </c>
      <c r="N960" s="24">
        <v>8.9442719099991908E-3</v>
      </c>
      <c r="O960" s="24">
        <v>5.4772255750516622E-3</v>
      </c>
      <c r="P960" s="24">
        <v>1.9493588689617921E-2</v>
      </c>
      <c r="Q960" s="24">
        <v>9.831920802501809E-3</v>
      </c>
      <c r="R960" s="24" t="s">
        <v>740</v>
      </c>
      <c r="S960" s="24">
        <v>1.4999999999999984E-2</v>
      </c>
      <c r="T960" s="24">
        <v>7.1902712048990222E-2</v>
      </c>
      <c r="U960" s="24">
        <v>8.9442719099991699E-3</v>
      </c>
      <c r="V960" s="24" t="s">
        <v>740</v>
      </c>
      <c r="W960" s="24" t="s">
        <v>740</v>
      </c>
      <c r="X960" s="24" t="s">
        <v>740</v>
      </c>
      <c r="Y960" s="24" t="s">
        <v>740</v>
      </c>
      <c r="Z960" s="24">
        <v>7.5277265270908104E-3</v>
      </c>
      <c r="AA960" s="24">
        <v>0.95868520092289988</v>
      </c>
      <c r="AB960" s="198"/>
      <c r="AC960" s="199"/>
      <c r="AD960" s="199"/>
      <c r="AE960" s="199"/>
      <c r="AF960" s="199"/>
      <c r="AG960" s="199"/>
      <c r="AH960" s="199"/>
      <c r="AI960" s="199"/>
      <c r="AJ960" s="199"/>
      <c r="AK960" s="199"/>
      <c r="AL960" s="199"/>
      <c r="AM960" s="199"/>
      <c r="AN960" s="199"/>
      <c r="AO960" s="199"/>
      <c r="AP960" s="199"/>
      <c r="AQ960" s="199"/>
      <c r="AR960" s="199"/>
      <c r="AS960" s="199"/>
      <c r="AT960" s="199"/>
      <c r="AU960" s="199"/>
      <c r="AV960" s="199"/>
      <c r="AW960" s="199"/>
      <c r="AX960" s="199"/>
      <c r="AY960" s="199"/>
      <c r="AZ960" s="199"/>
      <c r="BA960" s="199"/>
      <c r="BB960" s="199"/>
      <c r="BC960" s="199"/>
      <c r="BD960" s="199"/>
      <c r="BE960" s="199"/>
      <c r="BF960" s="199"/>
      <c r="BG960" s="199"/>
      <c r="BH960" s="199"/>
      <c r="BI960" s="199"/>
      <c r="BJ960" s="199"/>
      <c r="BK960" s="199"/>
      <c r="BL960" s="199"/>
      <c r="BM960" s="56"/>
    </row>
    <row r="961" spans="1:65">
      <c r="A961" s="30"/>
      <c r="B961" s="3" t="s">
        <v>86</v>
      </c>
      <c r="C961" s="29"/>
      <c r="D961" s="13" t="s">
        <v>740</v>
      </c>
      <c r="E961" s="13">
        <v>0.15649215928719032</v>
      </c>
      <c r="F961" s="13">
        <v>0.12892051277806202</v>
      </c>
      <c r="G961" s="13" t="s">
        <v>740</v>
      </c>
      <c r="H961" s="13" t="s">
        <v>740</v>
      </c>
      <c r="I961" s="13">
        <v>0.5303300858899106</v>
      </c>
      <c r="J961" s="13">
        <v>0</v>
      </c>
      <c r="K961" s="13">
        <v>0.14083575804390608</v>
      </c>
      <c r="L961" s="13" t="s">
        <v>740</v>
      </c>
      <c r="M961" s="13">
        <v>0.28057084666800314</v>
      </c>
      <c r="N961" s="13">
        <v>0.22360679774997977</v>
      </c>
      <c r="O961" s="13">
        <v>0.12171612389003693</v>
      </c>
      <c r="P961" s="13">
        <v>0.36099238314107257</v>
      </c>
      <c r="Q961" s="13">
        <v>0.1594365535540834</v>
      </c>
      <c r="R961" s="13" t="s">
        <v>740</v>
      </c>
      <c r="S961" s="13">
        <v>0.31578947368421012</v>
      </c>
      <c r="T961" s="13">
        <v>0.99864877845819755</v>
      </c>
      <c r="U961" s="13">
        <v>0.17888543819998343</v>
      </c>
      <c r="V961" s="13" t="s">
        <v>740</v>
      </c>
      <c r="W961" s="13" t="s">
        <v>740</v>
      </c>
      <c r="X961" s="13" t="s">
        <v>740</v>
      </c>
      <c r="Y961" s="13" t="s">
        <v>740</v>
      </c>
      <c r="Z961" s="13">
        <v>0.19637547461976027</v>
      </c>
      <c r="AA961" s="13">
        <v>5.1223730571714976E-2</v>
      </c>
      <c r="AB961" s="146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30"/>
      <c r="B962" s="3" t="s">
        <v>277</v>
      </c>
      <c r="C962" s="29"/>
      <c r="D962" s="13" t="s">
        <v>740</v>
      </c>
      <c r="E962" s="13">
        <v>-0.13644859813084109</v>
      </c>
      <c r="F962" s="13">
        <v>-0.2186915887850468</v>
      </c>
      <c r="G962" s="13" t="s">
        <v>740</v>
      </c>
      <c r="H962" s="13" t="s">
        <v>740</v>
      </c>
      <c r="I962" s="13">
        <v>0.97383177570093449</v>
      </c>
      <c r="J962" s="13">
        <v>-0.50654205607476643</v>
      </c>
      <c r="K962" s="13">
        <v>-9.532710280373824E-2</v>
      </c>
      <c r="L962" s="13" t="s">
        <v>740</v>
      </c>
      <c r="M962" s="13">
        <v>2.8037383177569986E-2</v>
      </c>
      <c r="N962" s="13">
        <v>-1.3084112149532756E-2</v>
      </c>
      <c r="O962" s="13">
        <v>0.11028037383177569</v>
      </c>
      <c r="P962" s="13">
        <v>0.33233644859813083</v>
      </c>
      <c r="Q962" s="13">
        <v>0.52149532710280355</v>
      </c>
      <c r="R962" s="13" t="s">
        <v>740</v>
      </c>
      <c r="S962" s="13">
        <v>0.17196261682242997</v>
      </c>
      <c r="T962" s="13">
        <v>0.77644859813084088</v>
      </c>
      <c r="U962" s="13">
        <v>0.23364485981308381</v>
      </c>
      <c r="V962" s="13" t="s">
        <v>740</v>
      </c>
      <c r="W962" s="13" t="s">
        <v>740</v>
      </c>
      <c r="X962" s="13" t="s">
        <v>740</v>
      </c>
      <c r="Y962" s="13" t="s">
        <v>740</v>
      </c>
      <c r="Z962" s="13">
        <v>-5.4205607476635498E-2</v>
      </c>
      <c r="AA962" s="13">
        <v>460.76920622429896</v>
      </c>
      <c r="AB962" s="146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30"/>
      <c r="B963" s="46" t="s">
        <v>278</v>
      </c>
      <c r="C963" s="47"/>
      <c r="D963" s="45">
        <v>1.42</v>
      </c>
      <c r="E963" s="45">
        <v>0.61</v>
      </c>
      <c r="F963" s="45">
        <v>0.88</v>
      </c>
      <c r="G963" s="45">
        <v>1.42</v>
      </c>
      <c r="H963" s="45">
        <v>0.61</v>
      </c>
      <c r="I963" s="45">
        <v>7.0000000000000007E-2</v>
      </c>
      <c r="J963" s="45">
        <v>2.63</v>
      </c>
      <c r="K963" s="45">
        <v>0.47</v>
      </c>
      <c r="L963" s="45">
        <v>0.61</v>
      </c>
      <c r="M963" s="45">
        <v>7.0000000000000007E-2</v>
      </c>
      <c r="N963" s="45">
        <v>0.2</v>
      </c>
      <c r="O963" s="45">
        <v>0.2</v>
      </c>
      <c r="P963" s="45">
        <v>0.34</v>
      </c>
      <c r="Q963" s="45">
        <v>1.55</v>
      </c>
      <c r="R963" s="45">
        <v>1.42</v>
      </c>
      <c r="S963" s="45">
        <v>0.74</v>
      </c>
      <c r="T963" s="45">
        <v>1.62</v>
      </c>
      <c r="U963" s="45">
        <v>0.61</v>
      </c>
      <c r="V963" s="45">
        <v>3.03</v>
      </c>
      <c r="W963" s="45">
        <v>0.61</v>
      </c>
      <c r="X963" s="45">
        <v>4.6500000000000004</v>
      </c>
      <c r="Y963" s="45">
        <v>4.6500000000000004</v>
      </c>
      <c r="Z963" s="45">
        <v>0.34</v>
      </c>
      <c r="AA963" s="45">
        <v>1510.98</v>
      </c>
      <c r="AB963" s="146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B964" s="31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  <c r="AA964" s="20"/>
      <c r="BM964" s="55"/>
    </row>
    <row r="965" spans="1:65" ht="15">
      <c r="B965" s="8" t="s">
        <v>627</v>
      </c>
      <c r="BM965" s="28" t="s">
        <v>66</v>
      </c>
    </row>
    <row r="966" spans="1:65" ht="15">
      <c r="A966" s="25" t="s">
        <v>30</v>
      </c>
      <c r="B966" s="18" t="s">
        <v>110</v>
      </c>
      <c r="C966" s="15" t="s">
        <v>111</v>
      </c>
      <c r="D966" s="16" t="s">
        <v>237</v>
      </c>
      <c r="E966" s="17" t="s">
        <v>237</v>
      </c>
      <c r="F966" s="17" t="s">
        <v>237</v>
      </c>
      <c r="G966" s="17" t="s">
        <v>237</v>
      </c>
      <c r="H966" s="17" t="s">
        <v>237</v>
      </c>
      <c r="I966" s="17" t="s">
        <v>237</v>
      </c>
      <c r="J966" s="17" t="s">
        <v>237</v>
      </c>
      <c r="K966" s="17" t="s">
        <v>237</v>
      </c>
      <c r="L966" s="17" t="s">
        <v>237</v>
      </c>
      <c r="M966" s="17" t="s">
        <v>237</v>
      </c>
      <c r="N966" s="17" t="s">
        <v>237</v>
      </c>
      <c r="O966" s="17" t="s">
        <v>237</v>
      </c>
      <c r="P966" s="17" t="s">
        <v>237</v>
      </c>
      <c r="Q966" s="17" t="s">
        <v>237</v>
      </c>
      <c r="R966" s="17" t="s">
        <v>237</v>
      </c>
      <c r="S966" s="17" t="s">
        <v>237</v>
      </c>
      <c r="T966" s="17" t="s">
        <v>237</v>
      </c>
      <c r="U966" s="17" t="s">
        <v>237</v>
      </c>
      <c r="V966" s="17" t="s">
        <v>237</v>
      </c>
      <c r="W966" s="17" t="s">
        <v>237</v>
      </c>
      <c r="X966" s="17" t="s">
        <v>237</v>
      </c>
      <c r="Y966" s="17" t="s">
        <v>237</v>
      </c>
      <c r="Z966" s="17" t="s">
        <v>237</v>
      </c>
      <c r="AA966" s="17" t="s">
        <v>237</v>
      </c>
      <c r="AB966" s="146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8">
        <v>1</v>
      </c>
    </row>
    <row r="967" spans="1:65">
      <c r="A967" s="30"/>
      <c r="B967" s="19" t="s">
        <v>238</v>
      </c>
      <c r="C967" s="9" t="s">
        <v>238</v>
      </c>
      <c r="D967" s="144" t="s">
        <v>240</v>
      </c>
      <c r="E967" s="145" t="s">
        <v>241</v>
      </c>
      <c r="F967" s="145" t="s">
        <v>242</v>
      </c>
      <c r="G967" s="145" t="s">
        <v>243</v>
      </c>
      <c r="H967" s="145" t="s">
        <v>244</v>
      </c>
      <c r="I967" s="145" t="s">
        <v>245</v>
      </c>
      <c r="J967" s="145" t="s">
        <v>246</v>
      </c>
      <c r="K967" s="145" t="s">
        <v>247</v>
      </c>
      <c r="L967" s="145" t="s">
        <v>248</v>
      </c>
      <c r="M967" s="145" t="s">
        <v>249</v>
      </c>
      <c r="N967" s="145" t="s">
        <v>250</v>
      </c>
      <c r="O967" s="145" t="s">
        <v>251</v>
      </c>
      <c r="P967" s="145" t="s">
        <v>252</v>
      </c>
      <c r="Q967" s="145" t="s">
        <v>253</v>
      </c>
      <c r="R967" s="145" t="s">
        <v>254</v>
      </c>
      <c r="S967" s="145" t="s">
        <v>255</v>
      </c>
      <c r="T967" s="145" t="s">
        <v>256</v>
      </c>
      <c r="U967" s="145" t="s">
        <v>258</v>
      </c>
      <c r="V967" s="145" t="s">
        <v>259</v>
      </c>
      <c r="W967" s="145" t="s">
        <v>260</v>
      </c>
      <c r="X967" s="145" t="s">
        <v>261</v>
      </c>
      <c r="Y967" s="145" t="s">
        <v>262</v>
      </c>
      <c r="Z967" s="145" t="s">
        <v>267</v>
      </c>
      <c r="AA967" s="145" t="s">
        <v>268</v>
      </c>
      <c r="AB967" s="146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 t="s">
        <v>3</v>
      </c>
    </row>
    <row r="968" spans="1:65">
      <c r="A968" s="30"/>
      <c r="B968" s="19"/>
      <c r="C968" s="9"/>
      <c r="D968" s="10" t="s">
        <v>306</v>
      </c>
      <c r="E968" s="11" t="s">
        <v>304</v>
      </c>
      <c r="F968" s="11" t="s">
        <v>306</v>
      </c>
      <c r="G968" s="11" t="s">
        <v>306</v>
      </c>
      <c r="H968" s="11" t="s">
        <v>304</v>
      </c>
      <c r="I968" s="11" t="s">
        <v>304</v>
      </c>
      <c r="J968" s="11" t="s">
        <v>304</v>
      </c>
      <c r="K968" s="11" t="s">
        <v>304</v>
      </c>
      <c r="L968" s="11" t="s">
        <v>304</v>
      </c>
      <c r="M968" s="11" t="s">
        <v>304</v>
      </c>
      <c r="N968" s="11" t="s">
        <v>304</v>
      </c>
      <c r="O968" s="11" t="s">
        <v>304</v>
      </c>
      <c r="P968" s="11" t="s">
        <v>304</v>
      </c>
      <c r="Q968" s="11" t="s">
        <v>304</v>
      </c>
      <c r="R968" s="11" t="s">
        <v>306</v>
      </c>
      <c r="S968" s="11" t="s">
        <v>306</v>
      </c>
      <c r="T968" s="11" t="s">
        <v>304</v>
      </c>
      <c r="U968" s="11" t="s">
        <v>304</v>
      </c>
      <c r="V968" s="11" t="s">
        <v>304</v>
      </c>
      <c r="W968" s="11" t="s">
        <v>306</v>
      </c>
      <c r="X968" s="11" t="s">
        <v>304</v>
      </c>
      <c r="Y968" s="11" t="s">
        <v>337</v>
      </c>
      <c r="Z968" s="11" t="s">
        <v>306</v>
      </c>
      <c r="AA968" s="11" t="s">
        <v>337</v>
      </c>
      <c r="AB968" s="146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2</v>
      </c>
    </row>
    <row r="969" spans="1:65">
      <c r="A969" s="30"/>
      <c r="B969" s="19"/>
      <c r="C969" s="9"/>
      <c r="D969" s="26" t="s">
        <v>338</v>
      </c>
      <c r="E969" s="26" t="s">
        <v>339</v>
      </c>
      <c r="F969" s="26" t="s">
        <v>340</v>
      </c>
      <c r="G969" s="26" t="s">
        <v>340</v>
      </c>
      <c r="H969" s="26" t="s">
        <v>117</v>
      </c>
      <c r="I969" s="26" t="s">
        <v>338</v>
      </c>
      <c r="J969" s="26" t="s">
        <v>339</v>
      </c>
      <c r="K969" s="26" t="s">
        <v>339</v>
      </c>
      <c r="L969" s="26" t="s">
        <v>340</v>
      </c>
      <c r="M969" s="26" t="s">
        <v>339</v>
      </c>
      <c r="N969" s="26" t="s">
        <v>339</v>
      </c>
      <c r="O969" s="26" t="s">
        <v>307</v>
      </c>
      <c r="P969" s="26" t="s">
        <v>339</v>
      </c>
      <c r="Q969" s="26" t="s">
        <v>341</v>
      </c>
      <c r="R969" s="26" t="s">
        <v>338</v>
      </c>
      <c r="S969" s="26" t="s">
        <v>339</v>
      </c>
      <c r="T969" s="26" t="s">
        <v>338</v>
      </c>
      <c r="U969" s="26" t="s">
        <v>339</v>
      </c>
      <c r="V969" s="26" t="s">
        <v>339</v>
      </c>
      <c r="W969" s="26" t="s">
        <v>338</v>
      </c>
      <c r="X969" s="26" t="s">
        <v>341</v>
      </c>
      <c r="Y969" s="26" t="s">
        <v>339</v>
      </c>
      <c r="Z969" s="26" t="s">
        <v>339</v>
      </c>
      <c r="AA969" s="26" t="s">
        <v>341</v>
      </c>
      <c r="AB969" s="146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3</v>
      </c>
    </row>
    <row r="970" spans="1:65">
      <c r="A970" s="30"/>
      <c r="B970" s="18">
        <v>1</v>
      </c>
      <c r="C970" s="14">
        <v>1</v>
      </c>
      <c r="D970" s="22">
        <v>7.9</v>
      </c>
      <c r="E970" s="22">
        <v>8.1999999999999993</v>
      </c>
      <c r="F970" s="22">
        <v>9.89</v>
      </c>
      <c r="G970" s="22">
        <v>8.896996119349998</v>
      </c>
      <c r="H970" s="22">
        <v>9.19</v>
      </c>
      <c r="I970" s="22">
        <v>8.6999999999999993</v>
      </c>
      <c r="J970" s="22">
        <v>7.1</v>
      </c>
      <c r="K970" s="22">
        <v>8.3000000000000007</v>
      </c>
      <c r="L970" s="22">
        <v>8.7899999999999991</v>
      </c>
      <c r="M970" s="22">
        <v>8</v>
      </c>
      <c r="N970" s="22">
        <v>9</v>
      </c>
      <c r="O970" s="22">
        <v>6.9</v>
      </c>
      <c r="P970" s="22">
        <v>8.1999999999999993</v>
      </c>
      <c r="Q970" s="22">
        <v>8</v>
      </c>
      <c r="R970" s="22">
        <v>8</v>
      </c>
      <c r="S970" s="22">
        <v>8.8000000000000007</v>
      </c>
      <c r="T970" s="141">
        <v>12.26065</v>
      </c>
      <c r="U970" s="22">
        <v>9.1</v>
      </c>
      <c r="V970" s="141">
        <v>5.21</v>
      </c>
      <c r="W970" s="22">
        <v>8</v>
      </c>
      <c r="X970" s="22">
        <v>10.051731630170117</v>
      </c>
      <c r="Y970" s="22">
        <v>7.8121922089657803</v>
      </c>
      <c r="Z970" s="22">
        <v>8.1999999999999993</v>
      </c>
      <c r="AA970" s="22">
        <v>8.3530493349999997</v>
      </c>
      <c r="AB970" s="146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1</v>
      </c>
    </row>
    <row r="971" spans="1:65">
      <c r="A971" s="30"/>
      <c r="B971" s="19">
        <v>1</v>
      </c>
      <c r="C971" s="9">
        <v>2</v>
      </c>
      <c r="D971" s="11">
        <v>8.1</v>
      </c>
      <c r="E971" s="11">
        <v>8.1999999999999993</v>
      </c>
      <c r="F971" s="11">
        <v>9.81</v>
      </c>
      <c r="G971" s="11">
        <v>8.5844530373679664</v>
      </c>
      <c r="H971" s="11">
        <v>9.27</v>
      </c>
      <c r="I971" s="11">
        <v>9.23</v>
      </c>
      <c r="J971" s="11">
        <v>7.09</v>
      </c>
      <c r="K971" s="11">
        <v>8.3000000000000007</v>
      </c>
      <c r="L971" s="11">
        <v>8.44</v>
      </c>
      <c r="M971" s="11">
        <v>8.1</v>
      </c>
      <c r="N971" s="11">
        <v>8.5</v>
      </c>
      <c r="O971" s="11">
        <v>7.4</v>
      </c>
      <c r="P971" s="11">
        <v>8.1</v>
      </c>
      <c r="Q971" s="11">
        <v>8.1999999999999993</v>
      </c>
      <c r="R971" s="11">
        <v>7.8</v>
      </c>
      <c r="S971" s="11">
        <v>8.3000000000000007</v>
      </c>
      <c r="T971" s="142">
        <v>12.15305</v>
      </c>
      <c r="U971" s="11">
        <v>9.1</v>
      </c>
      <c r="V971" s="142">
        <v>5.3</v>
      </c>
      <c r="W971" s="11">
        <v>8.1</v>
      </c>
      <c r="X971" s="11">
        <v>9.8603290677434998</v>
      </c>
      <c r="Y971" s="11">
        <v>7.8191184152545787</v>
      </c>
      <c r="Z971" s="11">
        <v>8.6</v>
      </c>
      <c r="AA971" s="11">
        <v>9.3164231980000007</v>
      </c>
      <c r="AB971" s="146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25</v>
      </c>
    </row>
    <row r="972" spans="1:65">
      <c r="A972" s="30"/>
      <c r="B972" s="19">
        <v>1</v>
      </c>
      <c r="C972" s="9">
        <v>3</v>
      </c>
      <c r="D972" s="11">
        <v>7.6</v>
      </c>
      <c r="E972" s="11">
        <v>8.1999999999999993</v>
      </c>
      <c r="F972" s="11">
        <v>9.77</v>
      </c>
      <c r="G972" s="11">
        <v>9.0126866329819002</v>
      </c>
      <c r="H972" s="11">
        <v>9.2799999999999994</v>
      </c>
      <c r="I972" s="11">
        <v>9.2100000000000009</v>
      </c>
      <c r="J972" s="11">
        <v>7.05</v>
      </c>
      <c r="K972" s="11">
        <v>8.1999999999999993</v>
      </c>
      <c r="L972" s="11">
        <v>8.4600000000000009</v>
      </c>
      <c r="M972" s="11">
        <v>7.9</v>
      </c>
      <c r="N972" s="11">
        <v>8.6999999999999993</v>
      </c>
      <c r="O972" s="11">
        <v>7.3</v>
      </c>
      <c r="P972" s="11">
        <v>8.4</v>
      </c>
      <c r="Q972" s="11">
        <v>8.1999999999999993</v>
      </c>
      <c r="R972" s="11">
        <v>8</v>
      </c>
      <c r="S972" s="11">
        <v>8</v>
      </c>
      <c r="T972" s="142">
        <v>12.2334</v>
      </c>
      <c r="U972" s="11">
        <v>8.9</v>
      </c>
      <c r="V972" s="142">
        <v>5.0599999999999996</v>
      </c>
      <c r="W972" s="11">
        <v>8.1</v>
      </c>
      <c r="X972" s="11">
        <v>9.7098266565634503</v>
      </c>
      <c r="Y972" s="11">
        <v>7.6821417179061706</v>
      </c>
      <c r="Z972" s="11">
        <v>8.1999999999999993</v>
      </c>
      <c r="AA972" s="11">
        <v>9.4724171580000007</v>
      </c>
      <c r="AB972" s="146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16</v>
      </c>
    </row>
    <row r="973" spans="1:65">
      <c r="A973" s="30"/>
      <c r="B973" s="19">
        <v>1</v>
      </c>
      <c r="C973" s="9">
        <v>4</v>
      </c>
      <c r="D973" s="11">
        <v>8.1</v>
      </c>
      <c r="E973" s="11">
        <v>8</v>
      </c>
      <c r="F973" s="11">
        <v>9.7100000000000009</v>
      </c>
      <c r="G973" s="11">
        <v>8.6703185148331414</v>
      </c>
      <c r="H973" s="11">
        <v>9.2200000000000006</v>
      </c>
      <c r="I973" s="11">
        <v>9.43</v>
      </c>
      <c r="J973" s="11">
        <v>7.7000000000000011</v>
      </c>
      <c r="K973" s="11">
        <v>8.3000000000000007</v>
      </c>
      <c r="L973" s="11">
        <v>8.5299999999999994</v>
      </c>
      <c r="M973" s="11">
        <v>8.1999999999999993</v>
      </c>
      <c r="N973" s="11">
        <v>9.3000000000000007</v>
      </c>
      <c r="O973" s="11">
        <v>7.2</v>
      </c>
      <c r="P973" s="11">
        <v>7.9</v>
      </c>
      <c r="Q973" s="11">
        <v>8.4</v>
      </c>
      <c r="R973" s="11">
        <v>7.4</v>
      </c>
      <c r="S973" s="11">
        <v>8.4</v>
      </c>
      <c r="T973" s="142">
        <v>12.133800000000001</v>
      </c>
      <c r="U973" s="11">
        <v>9.1999999999999993</v>
      </c>
      <c r="V973" s="142">
        <v>5.23</v>
      </c>
      <c r="W973" s="11">
        <v>8.1</v>
      </c>
      <c r="X973" s="11">
        <v>9.5580313670249168</v>
      </c>
      <c r="Y973" s="11">
        <v>8.0513780449687307</v>
      </c>
      <c r="Z973" s="11">
        <v>8.4</v>
      </c>
      <c r="AA973" s="11">
        <v>9.0992253010000006</v>
      </c>
      <c r="AB973" s="146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8.4659331033138265</v>
      </c>
    </row>
    <row r="974" spans="1:65">
      <c r="A974" s="30"/>
      <c r="B974" s="19">
        <v>1</v>
      </c>
      <c r="C974" s="9">
        <v>5</v>
      </c>
      <c r="D974" s="11">
        <v>7.9</v>
      </c>
      <c r="E974" s="11">
        <v>8.3000000000000007</v>
      </c>
      <c r="F974" s="11">
        <v>9.9600000000000009</v>
      </c>
      <c r="G974" s="11">
        <v>8.8629127464670479</v>
      </c>
      <c r="H974" s="11">
        <v>9.16</v>
      </c>
      <c r="I974" s="11">
        <v>9.3000000000000007</v>
      </c>
      <c r="J974" s="11">
        <v>7.68</v>
      </c>
      <c r="K974" s="11">
        <v>8.6</v>
      </c>
      <c r="L974" s="11">
        <v>8.14</v>
      </c>
      <c r="M974" s="11">
        <v>7.9</v>
      </c>
      <c r="N974" s="11">
        <v>9</v>
      </c>
      <c r="O974" s="11">
        <v>6.7</v>
      </c>
      <c r="P974" s="11">
        <v>8.6</v>
      </c>
      <c r="Q974" s="11">
        <v>8</v>
      </c>
      <c r="R974" s="11">
        <v>7.5</v>
      </c>
      <c r="S974" s="11">
        <v>8.6</v>
      </c>
      <c r="T974" s="142">
        <v>12.1142</v>
      </c>
      <c r="U974" s="11">
        <v>9.1999999999999993</v>
      </c>
      <c r="V974" s="142">
        <v>5.27</v>
      </c>
      <c r="W974" s="11">
        <v>8</v>
      </c>
      <c r="X974" s="11">
        <v>9.8362616398361915</v>
      </c>
      <c r="Y974" s="11">
        <v>8.1624484325015096</v>
      </c>
      <c r="Z974" s="11">
        <v>8.6999999999999993</v>
      </c>
      <c r="AA974" s="11">
        <v>9.5761203469999998</v>
      </c>
      <c r="AB974" s="146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123</v>
      </c>
    </row>
    <row r="975" spans="1:65">
      <c r="A975" s="30"/>
      <c r="B975" s="19">
        <v>1</v>
      </c>
      <c r="C975" s="9">
        <v>6</v>
      </c>
      <c r="D975" s="11">
        <v>8.1</v>
      </c>
      <c r="E975" s="11">
        <v>8.6</v>
      </c>
      <c r="F975" s="11">
        <v>9.83</v>
      </c>
      <c r="G975" s="11">
        <v>8.7000214039842501</v>
      </c>
      <c r="H975" s="11">
        <v>9.27</v>
      </c>
      <c r="I975" s="11">
        <v>9.34</v>
      </c>
      <c r="J975" s="11">
        <v>7.04</v>
      </c>
      <c r="K975" s="11">
        <v>8.6999999999999993</v>
      </c>
      <c r="L975" s="11">
        <v>8.3800000000000008</v>
      </c>
      <c r="M975" s="11">
        <v>8.1999999999999993</v>
      </c>
      <c r="N975" s="11">
        <v>9</v>
      </c>
      <c r="O975" s="11">
        <v>6.8</v>
      </c>
      <c r="P975" s="11">
        <v>8.1999999999999993</v>
      </c>
      <c r="Q975" s="11">
        <v>8</v>
      </c>
      <c r="R975" s="11">
        <v>7.5</v>
      </c>
      <c r="S975" s="11">
        <v>8.9</v>
      </c>
      <c r="T975" s="142">
        <v>12.15415</v>
      </c>
      <c r="U975" s="11">
        <v>9.1</v>
      </c>
      <c r="V975" s="142">
        <v>5.33</v>
      </c>
      <c r="W975" s="11">
        <v>8</v>
      </c>
      <c r="X975" s="11">
        <v>9.859689684505863</v>
      </c>
      <c r="Y975" s="11">
        <v>7.9824000000000002</v>
      </c>
      <c r="Z975" s="11">
        <v>8.3000000000000007</v>
      </c>
      <c r="AA975" s="11">
        <v>8.2029969779999998</v>
      </c>
      <c r="AB975" s="146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5"/>
    </row>
    <row r="976" spans="1:65">
      <c r="A976" s="30"/>
      <c r="B976" s="20" t="s">
        <v>274</v>
      </c>
      <c r="C976" s="12"/>
      <c r="D976" s="23">
        <v>7.95</v>
      </c>
      <c r="E976" s="23">
        <v>8.2499999999999982</v>
      </c>
      <c r="F976" s="23">
        <v>9.8283333333333349</v>
      </c>
      <c r="G976" s="23">
        <v>8.7878980758307179</v>
      </c>
      <c r="H976" s="23">
        <v>9.2316666666666674</v>
      </c>
      <c r="I976" s="23">
        <v>9.201666666666668</v>
      </c>
      <c r="J976" s="23">
        <v>7.2766666666666664</v>
      </c>
      <c r="K976" s="23">
        <v>8.4</v>
      </c>
      <c r="L976" s="23">
        <v>8.456666666666667</v>
      </c>
      <c r="M976" s="23">
        <v>8.0499999999999989</v>
      </c>
      <c r="N976" s="23">
        <v>8.9166666666666661</v>
      </c>
      <c r="O976" s="23">
        <v>7.05</v>
      </c>
      <c r="P976" s="23">
        <v>8.2333333333333325</v>
      </c>
      <c r="Q976" s="23">
        <v>8.1333333333333329</v>
      </c>
      <c r="R976" s="23">
        <v>7.7</v>
      </c>
      <c r="S976" s="23">
        <v>8.5</v>
      </c>
      <c r="T976" s="23">
        <v>12.174875</v>
      </c>
      <c r="U976" s="23">
        <v>9.1</v>
      </c>
      <c r="V976" s="23">
        <v>5.2333333333333334</v>
      </c>
      <c r="W976" s="23">
        <v>8.0500000000000007</v>
      </c>
      <c r="X976" s="23">
        <v>9.8126450076406737</v>
      </c>
      <c r="Y976" s="23">
        <v>7.9182798032661283</v>
      </c>
      <c r="Z976" s="23">
        <v>8.3999999999999986</v>
      </c>
      <c r="AA976" s="23">
        <v>9.0033720528333347</v>
      </c>
      <c r="AB976" s="146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5"/>
    </row>
    <row r="977" spans="1:65">
      <c r="A977" s="30"/>
      <c r="B977" s="3" t="s">
        <v>275</v>
      </c>
      <c r="C977" s="29"/>
      <c r="D977" s="11">
        <v>8</v>
      </c>
      <c r="E977" s="11">
        <v>8.1999999999999993</v>
      </c>
      <c r="F977" s="11">
        <v>9.82</v>
      </c>
      <c r="G977" s="11">
        <v>8.781467075225649</v>
      </c>
      <c r="H977" s="11">
        <v>9.245000000000001</v>
      </c>
      <c r="I977" s="11">
        <v>9.2650000000000006</v>
      </c>
      <c r="J977" s="11">
        <v>7.0949999999999998</v>
      </c>
      <c r="K977" s="11">
        <v>8.3000000000000007</v>
      </c>
      <c r="L977" s="11">
        <v>8.4499999999999993</v>
      </c>
      <c r="M977" s="11">
        <v>8.0500000000000007</v>
      </c>
      <c r="N977" s="11">
        <v>9</v>
      </c>
      <c r="O977" s="11">
        <v>7.0500000000000007</v>
      </c>
      <c r="P977" s="11">
        <v>8.1999999999999993</v>
      </c>
      <c r="Q977" s="11">
        <v>8.1</v>
      </c>
      <c r="R977" s="11">
        <v>7.65</v>
      </c>
      <c r="S977" s="11">
        <v>8.5</v>
      </c>
      <c r="T977" s="11">
        <v>12.153600000000001</v>
      </c>
      <c r="U977" s="11">
        <v>9.1</v>
      </c>
      <c r="V977" s="11">
        <v>5.25</v>
      </c>
      <c r="W977" s="11">
        <v>8.0500000000000007</v>
      </c>
      <c r="X977" s="11">
        <v>9.8479756621710273</v>
      </c>
      <c r="Y977" s="11">
        <v>7.9007592076272894</v>
      </c>
      <c r="Z977" s="11">
        <v>8.3500000000000014</v>
      </c>
      <c r="AA977" s="11">
        <v>9.2078242494999998</v>
      </c>
      <c r="AB977" s="146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30"/>
      <c r="B978" s="3" t="s">
        <v>276</v>
      </c>
      <c r="C978" s="29"/>
      <c r="D978" s="24">
        <v>0.1974841765813149</v>
      </c>
      <c r="E978" s="24">
        <v>0.19748417658131501</v>
      </c>
      <c r="F978" s="24">
        <v>8.8185410735941411E-2</v>
      </c>
      <c r="G978" s="24">
        <v>0.16186205585672461</v>
      </c>
      <c r="H978" s="24">
        <v>4.9564772436344773E-2</v>
      </c>
      <c r="I978" s="24">
        <v>0.25825697796316527</v>
      </c>
      <c r="J978" s="24">
        <v>0.32103997674225376</v>
      </c>
      <c r="K978" s="24">
        <v>0.19999999999999965</v>
      </c>
      <c r="L978" s="24">
        <v>0.21115555087817711</v>
      </c>
      <c r="M978" s="24">
        <v>0.13784048752090172</v>
      </c>
      <c r="N978" s="24">
        <v>0.27868739954771338</v>
      </c>
      <c r="O978" s="24">
        <v>0.28809720581775866</v>
      </c>
      <c r="P978" s="24">
        <v>0.24221202832779926</v>
      </c>
      <c r="Q978" s="24">
        <v>0.16329931618554519</v>
      </c>
      <c r="R978" s="24">
        <v>0.26832815729997472</v>
      </c>
      <c r="S978" s="24">
        <v>0.33466401061363032</v>
      </c>
      <c r="T978" s="24">
        <v>5.8407180637315238E-2</v>
      </c>
      <c r="U978" s="24">
        <v>0.10954451150103282</v>
      </c>
      <c r="V978" s="24">
        <v>9.563820714895635E-2</v>
      </c>
      <c r="W978" s="24">
        <v>5.4772255750516419E-2</v>
      </c>
      <c r="X978" s="24">
        <v>0.1658956593186717</v>
      </c>
      <c r="Y978" s="24">
        <v>0.17792898300753529</v>
      </c>
      <c r="Z978" s="24">
        <v>0.20976176963403023</v>
      </c>
      <c r="AA978" s="24">
        <v>0.58630242734795102</v>
      </c>
      <c r="AB978" s="198"/>
      <c r="AC978" s="199"/>
      <c r="AD978" s="199"/>
      <c r="AE978" s="199"/>
      <c r="AF978" s="199"/>
      <c r="AG978" s="199"/>
      <c r="AH978" s="199"/>
      <c r="AI978" s="199"/>
      <c r="AJ978" s="199"/>
      <c r="AK978" s="199"/>
      <c r="AL978" s="199"/>
      <c r="AM978" s="199"/>
      <c r="AN978" s="199"/>
      <c r="AO978" s="199"/>
      <c r="AP978" s="199"/>
      <c r="AQ978" s="199"/>
      <c r="AR978" s="199"/>
      <c r="AS978" s="199"/>
      <c r="AT978" s="199"/>
      <c r="AU978" s="199"/>
      <c r="AV978" s="199"/>
      <c r="AW978" s="199"/>
      <c r="AX978" s="199"/>
      <c r="AY978" s="199"/>
      <c r="AZ978" s="199"/>
      <c r="BA978" s="199"/>
      <c r="BB978" s="199"/>
      <c r="BC978" s="199"/>
      <c r="BD978" s="199"/>
      <c r="BE978" s="199"/>
      <c r="BF978" s="199"/>
      <c r="BG978" s="199"/>
      <c r="BH978" s="199"/>
      <c r="BI978" s="199"/>
      <c r="BJ978" s="199"/>
      <c r="BK978" s="199"/>
      <c r="BL978" s="199"/>
      <c r="BM978" s="56"/>
    </row>
    <row r="979" spans="1:65">
      <c r="A979" s="30"/>
      <c r="B979" s="3" t="s">
        <v>86</v>
      </c>
      <c r="C979" s="29"/>
      <c r="D979" s="13">
        <v>2.4840776928467281E-2</v>
      </c>
      <c r="E979" s="13">
        <v>2.393747594925031E-2</v>
      </c>
      <c r="F979" s="13">
        <v>8.9725701952797759E-3</v>
      </c>
      <c r="G979" s="13">
        <v>1.8418745240331411E-2</v>
      </c>
      <c r="H979" s="13">
        <v>5.3689950283095974E-3</v>
      </c>
      <c r="I979" s="13">
        <v>2.806632616879173E-2</v>
      </c>
      <c r="J979" s="13">
        <v>4.4119098956791634E-2</v>
      </c>
      <c r="K979" s="13">
        <v>2.3809523809523767E-2</v>
      </c>
      <c r="L979" s="13">
        <v>2.4969123083741874E-2</v>
      </c>
      <c r="M979" s="13">
        <v>1.7123041928062327E-2</v>
      </c>
      <c r="N979" s="13">
        <v>3.1254661631519257E-2</v>
      </c>
      <c r="O979" s="13">
        <v>4.0864851889043784E-2</v>
      </c>
      <c r="P979" s="13">
        <v>2.9418464979084933E-2</v>
      </c>
      <c r="Q979" s="13">
        <v>2.0077784776911294E-2</v>
      </c>
      <c r="R979" s="13">
        <v>3.4847812636360352E-2</v>
      </c>
      <c r="S979" s="13">
        <v>3.9372236542780041E-2</v>
      </c>
      <c r="T979" s="13">
        <v>4.7973536186051383E-3</v>
      </c>
      <c r="U979" s="13">
        <v>1.2037858406706905E-2</v>
      </c>
      <c r="V979" s="13">
        <v>1.8274816652666819E-2</v>
      </c>
      <c r="W979" s="13">
        <v>6.804006925529989E-3</v>
      </c>
      <c r="X979" s="13">
        <v>1.6906314168045014E-2</v>
      </c>
      <c r="Y979" s="13">
        <v>2.2470661233029834E-2</v>
      </c>
      <c r="Z979" s="13">
        <v>2.4971639242146459E-2</v>
      </c>
      <c r="AA979" s="13">
        <v>6.5120315356005237E-2</v>
      </c>
      <c r="AB979" s="146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30"/>
      <c r="B980" s="3" t="s">
        <v>277</v>
      </c>
      <c r="C980" s="29"/>
      <c r="D980" s="13">
        <v>-6.0942260825551986E-2</v>
      </c>
      <c r="E980" s="13">
        <v>-2.5506119724629683E-2</v>
      </c>
      <c r="F980" s="13">
        <v>0.16092735595633556</v>
      </c>
      <c r="G980" s="13">
        <v>3.8030653985544172E-2</v>
      </c>
      <c r="H980" s="13">
        <v>9.0448808655611668E-2</v>
      </c>
      <c r="I980" s="13">
        <v>8.6905194545519482E-2</v>
      </c>
      <c r="J980" s="13">
        <v>-0.14047671085206714</v>
      </c>
      <c r="K980" s="13">
        <v>-7.788049174168199E-3</v>
      </c>
      <c r="L980" s="13">
        <v>-1.0945558551049839E-3</v>
      </c>
      <c r="M980" s="13">
        <v>-4.9130213791911292E-2</v>
      </c>
      <c r="N980" s="13">
        <v>5.3240860499642828E-2</v>
      </c>
      <c r="O980" s="13">
        <v>-0.16725068412831978</v>
      </c>
      <c r="P980" s="13">
        <v>-2.7474794230236355E-2</v>
      </c>
      <c r="Q980" s="13">
        <v>-3.9286841263877159E-2</v>
      </c>
      <c r="R980" s="13">
        <v>-9.0472378409654164E-2</v>
      </c>
      <c r="S980" s="13">
        <v>4.0239978594727166E-3</v>
      </c>
      <c r="T980" s="13">
        <v>0.43810196128698209</v>
      </c>
      <c r="U980" s="13">
        <v>7.4896280061317766E-2</v>
      </c>
      <c r="V980" s="13">
        <v>-0.38183620523946193</v>
      </c>
      <c r="W980" s="13">
        <v>-4.913021379191107E-2</v>
      </c>
      <c r="X980" s="13">
        <v>0.15907424354672761</v>
      </c>
      <c r="Y980" s="13">
        <v>-6.4689065382920408E-2</v>
      </c>
      <c r="Z980" s="13">
        <v>-7.788049174168421E-3</v>
      </c>
      <c r="AA980" s="13">
        <v>6.348254149434962E-2</v>
      </c>
      <c r="AB980" s="146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30"/>
      <c r="B981" s="46" t="s">
        <v>278</v>
      </c>
      <c r="C981" s="47"/>
      <c r="D981" s="45">
        <v>0.61</v>
      </c>
      <c r="E981" s="45">
        <v>0.2</v>
      </c>
      <c r="F981" s="45">
        <v>1.93</v>
      </c>
      <c r="G981" s="45">
        <v>0.52</v>
      </c>
      <c r="H981" s="45">
        <v>1.1200000000000001</v>
      </c>
      <c r="I981" s="45">
        <v>1.08</v>
      </c>
      <c r="J981" s="45">
        <v>1.52</v>
      </c>
      <c r="K981" s="45">
        <v>0</v>
      </c>
      <c r="L981" s="45">
        <v>0.08</v>
      </c>
      <c r="M981" s="45">
        <v>0.47</v>
      </c>
      <c r="N981" s="45">
        <v>0.7</v>
      </c>
      <c r="O981" s="45">
        <v>1.82</v>
      </c>
      <c r="P981" s="45">
        <v>0.23</v>
      </c>
      <c r="Q981" s="45">
        <v>0.36</v>
      </c>
      <c r="R981" s="45">
        <v>0.95</v>
      </c>
      <c r="S981" s="45">
        <v>0.14000000000000001</v>
      </c>
      <c r="T981" s="45">
        <v>5.0999999999999996</v>
      </c>
      <c r="U981" s="45">
        <v>0.95</v>
      </c>
      <c r="V981" s="45">
        <v>4.28</v>
      </c>
      <c r="W981" s="45">
        <v>0.47</v>
      </c>
      <c r="X981" s="45">
        <v>1.91</v>
      </c>
      <c r="Y981" s="45">
        <v>0.65</v>
      </c>
      <c r="Z981" s="45">
        <v>0</v>
      </c>
      <c r="AA981" s="45">
        <v>0.82</v>
      </c>
      <c r="AB981" s="146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B982" s="31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  <c r="AA982" s="20"/>
      <c r="BM982" s="55"/>
    </row>
    <row r="983" spans="1:65" ht="15">
      <c r="B983" s="8" t="s">
        <v>628</v>
      </c>
      <c r="BM983" s="28" t="s">
        <v>66</v>
      </c>
    </row>
    <row r="984" spans="1:65" ht="15">
      <c r="A984" s="25" t="s">
        <v>62</v>
      </c>
      <c r="B984" s="18" t="s">
        <v>110</v>
      </c>
      <c r="C984" s="15" t="s">
        <v>111</v>
      </c>
      <c r="D984" s="16" t="s">
        <v>237</v>
      </c>
      <c r="E984" s="17" t="s">
        <v>237</v>
      </c>
      <c r="F984" s="17" t="s">
        <v>237</v>
      </c>
      <c r="G984" s="17" t="s">
        <v>237</v>
      </c>
      <c r="H984" s="17" t="s">
        <v>237</v>
      </c>
      <c r="I984" s="17" t="s">
        <v>237</v>
      </c>
      <c r="J984" s="17" t="s">
        <v>237</v>
      </c>
      <c r="K984" s="17" t="s">
        <v>237</v>
      </c>
      <c r="L984" s="17" t="s">
        <v>237</v>
      </c>
      <c r="M984" s="17" t="s">
        <v>237</v>
      </c>
      <c r="N984" s="17" t="s">
        <v>237</v>
      </c>
      <c r="O984" s="17" t="s">
        <v>237</v>
      </c>
      <c r="P984" s="17" t="s">
        <v>237</v>
      </c>
      <c r="Q984" s="17" t="s">
        <v>237</v>
      </c>
      <c r="R984" s="17" t="s">
        <v>237</v>
      </c>
      <c r="S984" s="17" t="s">
        <v>237</v>
      </c>
      <c r="T984" s="17" t="s">
        <v>237</v>
      </c>
      <c r="U984" s="17" t="s">
        <v>237</v>
      </c>
      <c r="V984" s="17" t="s">
        <v>237</v>
      </c>
      <c r="W984" s="17" t="s">
        <v>237</v>
      </c>
      <c r="X984" s="17" t="s">
        <v>237</v>
      </c>
      <c r="Y984" s="17" t="s">
        <v>237</v>
      </c>
      <c r="Z984" s="17" t="s">
        <v>237</v>
      </c>
      <c r="AA984" s="17" t="s">
        <v>237</v>
      </c>
      <c r="AB984" s="146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8">
        <v>1</v>
      </c>
    </row>
    <row r="985" spans="1:65">
      <c r="A985" s="30"/>
      <c r="B985" s="19" t="s">
        <v>238</v>
      </c>
      <c r="C985" s="9" t="s">
        <v>238</v>
      </c>
      <c r="D985" s="144" t="s">
        <v>240</v>
      </c>
      <c r="E985" s="145" t="s">
        <v>241</v>
      </c>
      <c r="F985" s="145" t="s">
        <v>242</v>
      </c>
      <c r="G985" s="145" t="s">
        <v>243</v>
      </c>
      <c r="H985" s="145" t="s">
        <v>244</v>
      </c>
      <c r="I985" s="145" t="s">
        <v>245</v>
      </c>
      <c r="J985" s="145" t="s">
        <v>246</v>
      </c>
      <c r="K985" s="145" t="s">
        <v>247</v>
      </c>
      <c r="L985" s="145" t="s">
        <v>248</v>
      </c>
      <c r="M985" s="145" t="s">
        <v>249</v>
      </c>
      <c r="N985" s="145" t="s">
        <v>250</v>
      </c>
      <c r="O985" s="145" t="s">
        <v>251</v>
      </c>
      <c r="P985" s="145" t="s">
        <v>252</v>
      </c>
      <c r="Q985" s="145" t="s">
        <v>253</v>
      </c>
      <c r="R985" s="145" t="s">
        <v>254</v>
      </c>
      <c r="S985" s="145" t="s">
        <v>255</v>
      </c>
      <c r="T985" s="145" t="s">
        <v>256</v>
      </c>
      <c r="U985" s="145" t="s">
        <v>258</v>
      </c>
      <c r="V985" s="145" t="s">
        <v>259</v>
      </c>
      <c r="W985" s="145" t="s">
        <v>260</v>
      </c>
      <c r="X985" s="145" t="s">
        <v>261</v>
      </c>
      <c r="Y985" s="145" t="s">
        <v>262</v>
      </c>
      <c r="Z985" s="145" t="s">
        <v>267</v>
      </c>
      <c r="AA985" s="145" t="s">
        <v>268</v>
      </c>
      <c r="AB985" s="146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 t="s">
        <v>1</v>
      </c>
    </row>
    <row r="986" spans="1:65">
      <c r="A986" s="30"/>
      <c r="B986" s="19"/>
      <c r="C986" s="9"/>
      <c r="D986" s="10" t="s">
        <v>306</v>
      </c>
      <c r="E986" s="11" t="s">
        <v>304</v>
      </c>
      <c r="F986" s="11" t="s">
        <v>306</v>
      </c>
      <c r="G986" s="11" t="s">
        <v>306</v>
      </c>
      <c r="H986" s="11" t="s">
        <v>304</v>
      </c>
      <c r="I986" s="11" t="s">
        <v>337</v>
      </c>
      <c r="J986" s="11" t="s">
        <v>306</v>
      </c>
      <c r="K986" s="11" t="s">
        <v>304</v>
      </c>
      <c r="L986" s="11" t="s">
        <v>304</v>
      </c>
      <c r="M986" s="11" t="s">
        <v>304</v>
      </c>
      <c r="N986" s="11" t="s">
        <v>304</v>
      </c>
      <c r="O986" s="11" t="s">
        <v>304</v>
      </c>
      <c r="P986" s="11" t="s">
        <v>304</v>
      </c>
      <c r="Q986" s="11" t="s">
        <v>304</v>
      </c>
      <c r="R986" s="11" t="s">
        <v>306</v>
      </c>
      <c r="S986" s="11" t="s">
        <v>306</v>
      </c>
      <c r="T986" s="11" t="s">
        <v>337</v>
      </c>
      <c r="U986" s="11" t="s">
        <v>304</v>
      </c>
      <c r="V986" s="11" t="s">
        <v>337</v>
      </c>
      <c r="W986" s="11" t="s">
        <v>306</v>
      </c>
      <c r="X986" s="11" t="s">
        <v>304</v>
      </c>
      <c r="Y986" s="11" t="s">
        <v>337</v>
      </c>
      <c r="Z986" s="11" t="s">
        <v>306</v>
      </c>
      <c r="AA986" s="11" t="s">
        <v>337</v>
      </c>
      <c r="AB986" s="146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>
        <v>3</v>
      </c>
    </row>
    <row r="987" spans="1:65">
      <c r="A987" s="30"/>
      <c r="B987" s="19"/>
      <c r="C987" s="9"/>
      <c r="D987" s="26" t="s">
        <v>338</v>
      </c>
      <c r="E987" s="26" t="s">
        <v>339</v>
      </c>
      <c r="F987" s="26" t="s">
        <v>340</v>
      </c>
      <c r="G987" s="26" t="s">
        <v>340</v>
      </c>
      <c r="H987" s="26" t="s">
        <v>117</v>
      </c>
      <c r="I987" s="26" t="s">
        <v>338</v>
      </c>
      <c r="J987" s="26" t="s">
        <v>339</v>
      </c>
      <c r="K987" s="26" t="s">
        <v>339</v>
      </c>
      <c r="L987" s="26" t="s">
        <v>340</v>
      </c>
      <c r="M987" s="26" t="s">
        <v>339</v>
      </c>
      <c r="N987" s="26" t="s">
        <v>339</v>
      </c>
      <c r="O987" s="26" t="s">
        <v>307</v>
      </c>
      <c r="P987" s="26" t="s">
        <v>339</v>
      </c>
      <c r="Q987" s="26" t="s">
        <v>341</v>
      </c>
      <c r="R987" s="26" t="s">
        <v>338</v>
      </c>
      <c r="S987" s="26" t="s">
        <v>339</v>
      </c>
      <c r="T987" s="26" t="s">
        <v>338</v>
      </c>
      <c r="U987" s="26" t="s">
        <v>339</v>
      </c>
      <c r="V987" s="26" t="s">
        <v>339</v>
      </c>
      <c r="W987" s="26" t="s">
        <v>338</v>
      </c>
      <c r="X987" s="26" t="s">
        <v>341</v>
      </c>
      <c r="Y987" s="26" t="s">
        <v>339</v>
      </c>
      <c r="Z987" s="26" t="s">
        <v>339</v>
      </c>
      <c r="AA987" s="26" t="s">
        <v>341</v>
      </c>
      <c r="AB987" s="146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3</v>
      </c>
    </row>
    <row r="988" spans="1:65">
      <c r="A988" s="30"/>
      <c r="B988" s="18">
        <v>1</v>
      </c>
      <c r="C988" s="14">
        <v>1</v>
      </c>
      <c r="D988" s="200">
        <v>0.26</v>
      </c>
      <c r="E988" s="200">
        <v>0.25900000000000001</v>
      </c>
      <c r="F988" s="200" t="s">
        <v>350</v>
      </c>
      <c r="G988" s="200">
        <v>0.27624743719302003</v>
      </c>
      <c r="H988" s="200">
        <v>0.26019999999999999</v>
      </c>
      <c r="I988" s="200">
        <v>0.255</v>
      </c>
      <c r="J988" s="200">
        <v>0.22999999999999998</v>
      </c>
      <c r="K988" s="200">
        <v>0.24099999999999999</v>
      </c>
      <c r="L988" s="200">
        <v>0.27679999999999999</v>
      </c>
      <c r="M988" s="200">
        <v>0.27</v>
      </c>
      <c r="N988" s="200">
        <v>0.254</v>
      </c>
      <c r="O988" s="200">
        <v>0.23799999999999996</v>
      </c>
      <c r="P988" s="200">
        <v>0.252</v>
      </c>
      <c r="Q988" s="200">
        <v>0.26600000000000001</v>
      </c>
      <c r="R988" s="200">
        <v>0.27</v>
      </c>
      <c r="S988" s="200">
        <v>0.254</v>
      </c>
      <c r="T988" s="203">
        <v>0.19973678873446399</v>
      </c>
      <c r="U988" s="200">
        <v>0.255</v>
      </c>
      <c r="V988" s="203">
        <v>0.20979999999999999</v>
      </c>
      <c r="W988" s="200">
        <v>0.251</v>
      </c>
      <c r="X988" s="200">
        <v>0.2582849560473171</v>
      </c>
      <c r="Y988" s="200">
        <v>0.24254500000000001</v>
      </c>
      <c r="Z988" s="200">
        <v>0.253</v>
      </c>
      <c r="AA988" s="203">
        <v>0.28779790030000002</v>
      </c>
      <c r="AB988" s="198"/>
      <c r="AC988" s="199"/>
      <c r="AD988" s="199"/>
      <c r="AE988" s="199"/>
      <c r="AF988" s="199"/>
      <c r="AG988" s="199"/>
      <c r="AH988" s="199"/>
      <c r="AI988" s="199"/>
      <c r="AJ988" s="199"/>
      <c r="AK988" s="199"/>
      <c r="AL988" s="199"/>
      <c r="AM988" s="199"/>
      <c r="AN988" s="199"/>
      <c r="AO988" s="199"/>
      <c r="AP988" s="199"/>
      <c r="AQ988" s="199"/>
      <c r="AR988" s="199"/>
      <c r="AS988" s="199"/>
      <c r="AT988" s="199"/>
      <c r="AU988" s="199"/>
      <c r="AV988" s="199"/>
      <c r="AW988" s="199"/>
      <c r="AX988" s="199"/>
      <c r="AY988" s="199"/>
      <c r="AZ988" s="199"/>
      <c r="BA988" s="199"/>
      <c r="BB988" s="199"/>
      <c r="BC988" s="199"/>
      <c r="BD988" s="199"/>
      <c r="BE988" s="199"/>
      <c r="BF988" s="199"/>
      <c r="BG988" s="199"/>
      <c r="BH988" s="199"/>
      <c r="BI988" s="199"/>
      <c r="BJ988" s="199"/>
      <c r="BK988" s="199"/>
      <c r="BL988" s="199"/>
      <c r="BM988" s="201">
        <v>1</v>
      </c>
    </row>
    <row r="989" spans="1:65">
      <c r="A989" s="30"/>
      <c r="B989" s="19">
        <v>1</v>
      </c>
      <c r="C989" s="9">
        <v>2</v>
      </c>
      <c r="D989" s="24">
        <v>0.26</v>
      </c>
      <c r="E989" s="24">
        <v>0.25800000000000001</v>
      </c>
      <c r="F989" s="24" t="s">
        <v>350</v>
      </c>
      <c r="G989" s="24">
        <v>0.27730796151775</v>
      </c>
      <c r="H989" s="24">
        <v>0.25850000000000001</v>
      </c>
      <c r="I989" s="24">
        <v>0.26100000000000001</v>
      </c>
      <c r="J989" s="24">
        <v>0.24</v>
      </c>
      <c r="K989" s="24">
        <v>0.245</v>
      </c>
      <c r="L989" s="24">
        <v>0.27410000000000001</v>
      </c>
      <c r="M989" s="24">
        <v>0.26900000000000002</v>
      </c>
      <c r="N989" s="24">
        <v>0.25800000000000001</v>
      </c>
      <c r="O989" s="24">
        <v>0.247</v>
      </c>
      <c r="P989" s="24">
        <v>0.246</v>
      </c>
      <c r="Q989" s="24">
        <v>0.27100000000000002</v>
      </c>
      <c r="R989" s="24">
        <v>0.26</v>
      </c>
      <c r="S989" s="24">
        <v>0.251</v>
      </c>
      <c r="T989" s="204">
        <v>0.19848021110259101</v>
      </c>
      <c r="U989" s="24">
        <v>0.254</v>
      </c>
      <c r="V989" s="204">
        <v>0.20380000000000001</v>
      </c>
      <c r="W989" s="24">
        <v>0.252</v>
      </c>
      <c r="X989" s="24">
        <v>0.25615906589263643</v>
      </c>
      <c r="Y989" s="24">
        <v>0.23020200000000002</v>
      </c>
      <c r="Z989" s="24">
        <v>0.26</v>
      </c>
      <c r="AA989" s="204">
        <v>0.30263704489999999</v>
      </c>
      <c r="AB989" s="198"/>
      <c r="AC989" s="199"/>
      <c r="AD989" s="199"/>
      <c r="AE989" s="199"/>
      <c r="AF989" s="199"/>
      <c r="AG989" s="199"/>
      <c r="AH989" s="199"/>
      <c r="AI989" s="199"/>
      <c r="AJ989" s="199"/>
      <c r="AK989" s="199"/>
      <c r="AL989" s="199"/>
      <c r="AM989" s="199"/>
      <c r="AN989" s="199"/>
      <c r="AO989" s="199"/>
      <c r="AP989" s="199"/>
      <c r="AQ989" s="199"/>
      <c r="AR989" s="199"/>
      <c r="AS989" s="199"/>
      <c r="AT989" s="199"/>
      <c r="AU989" s="199"/>
      <c r="AV989" s="199"/>
      <c r="AW989" s="199"/>
      <c r="AX989" s="199"/>
      <c r="AY989" s="199"/>
      <c r="AZ989" s="199"/>
      <c r="BA989" s="199"/>
      <c r="BB989" s="199"/>
      <c r="BC989" s="199"/>
      <c r="BD989" s="199"/>
      <c r="BE989" s="199"/>
      <c r="BF989" s="199"/>
      <c r="BG989" s="199"/>
      <c r="BH989" s="199"/>
      <c r="BI989" s="199"/>
      <c r="BJ989" s="199"/>
      <c r="BK989" s="199"/>
      <c r="BL989" s="199"/>
      <c r="BM989" s="201">
        <v>26</v>
      </c>
    </row>
    <row r="990" spans="1:65">
      <c r="A990" s="30"/>
      <c r="B990" s="19">
        <v>1</v>
      </c>
      <c r="C990" s="9">
        <v>3</v>
      </c>
      <c r="D990" s="24">
        <v>0.26</v>
      </c>
      <c r="E990" s="24">
        <v>0.26200000000000001</v>
      </c>
      <c r="F990" s="24" t="s">
        <v>350</v>
      </c>
      <c r="G990" s="24">
        <v>0.27911069060870702</v>
      </c>
      <c r="H990" s="24">
        <v>0.2601</v>
      </c>
      <c r="I990" s="24">
        <v>0.25900000000000001</v>
      </c>
      <c r="J990" s="24">
        <v>0.24</v>
      </c>
      <c r="K990" s="24">
        <v>0.246</v>
      </c>
      <c r="L990" s="24">
        <v>0.28060000000000002</v>
      </c>
      <c r="M990" s="24">
        <v>0.26300000000000001</v>
      </c>
      <c r="N990" s="24">
        <v>0.26100000000000001</v>
      </c>
      <c r="O990" s="24">
        <v>0.246</v>
      </c>
      <c r="P990" s="24">
        <v>0.253</v>
      </c>
      <c r="Q990" s="24">
        <v>0.27</v>
      </c>
      <c r="R990" s="24">
        <v>0.26</v>
      </c>
      <c r="S990" s="24">
        <v>0.25700000000000001</v>
      </c>
      <c r="T990" s="204">
        <v>0.19941212478354001</v>
      </c>
      <c r="U990" s="24">
        <v>0.246</v>
      </c>
      <c r="V990" s="204">
        <v>0.20979999999999999</v>
      </c>
      <c r="W990" s="24">
        <v>0.253</v>
      </c>
      <c r="X990" s="24">
        <v>0.25115914890954372</v>
      </c>
      <c r="Y990" s="24">
        <v>0.24007099999999998</v>
      </c>
      <c r="Z990" s="24">
        <v>0.253</v>
      </c>
      <c r="AA990" s="204">
        <v>0.29937039859999998</v>
      </c>
      <c r="AB990" s="198"/>
      <c r="AC990" s="199"/>
      <c r="AD990" s="199"/>
      <c r="AE990" s="199"/>
      <c r="AF990" s="199"/>
      <c r="AG990" s="199"/>
      <c r="AH990" s="199"/>
      <c r="AI990" s="199"/>
      <c r="AJ990" s="199"/>
      <c r="AK990" s="199"/>
      <c r="AL990" s="199"/>
      <c r="AM990" s="199"/>
      <c r="AN990" s="199"/>
      <c r="AO990" s="199"/>
      <c r="AP990" s="199"/>
      <c r="AQ990" s="199"/>
      <c r="AR990" s="199"/>
      <c r="AS990" s="199"/>
      <c r="AT990" s="199"/>
      <c r="AU990" s="199"/>
      <c r="AV990" s="199"/>
      <c r="AW990" s="199"/>
      <c r="AX990" s="199"/>
      <c r="AY990" s="199"/>
      <c r="AZ990" s="199"/>
      <c r="BA990" s="199"/>
      <c r="BB990" s="199"/>
      <c r="BC990" s="199"/>
      <c r="BD990" s="199"/>
      <c r="BE990" s="199"/>
      <c r="BF990" s="199"/>
      <c r="BG990" s="199"/>
      <c r="BH990" s="199"/>
      <c r="BI990" s="199"/>
      <c r="BJ990" s="199"/>
      <c r="BK990" s="199"/>
      <c r="BL990" s="199"/>
      <c r="BM990" s="201">
        <v>16</v>
      </c>
    </row>
    <row r="991" spans="1:65">
      <c r="A991" s="30"/>
      <c r="B991" s="19">
        <v>1</v>
      </c>
      <c r="C991" s="9">
        <v>4</v>
      </c>
      <c r="D991" s="24">
        <v>0.26</v>
      </c>
      <c r="E991" s="24">
        <v>0.26500000000000001</v>
      </c>
      <c r="F991" s="24" t="s">
        <v>350</v>
      </c>
      <c r="G991" s="24">
        <v>0.28103293263970403</v>
      </c>
      <c r="H991" s="24">
        <v>0.25850000000000001</v>
      </c>
      <c r="I991" s="24">
        <v>0.255</v>
      </c>
      <c r="J991" s="24">
        <v>0.24</v>
      </c>
      <c r="K991" s="24">
        <v>0.25600000000000001</v>
      </c>
      <c r="L991" s="24">
        <v>0.2752</v>
      </c>
      <c r="M991" s="24">
        <v>0.26700000000000002</v>
      </c>
      <c r="N991" s="24">
        <v>0.26200000000000001</v>
      </c>
      <c r="O991" s="24">
        <v>0.24399999999999999</v>
      </c>
      <c r="P991" s="24">
        <v>0.251</v>
      </c>
      <c r="Q991" s="24">
        <v>0.27300000000000002</v>
      </c>
      <c r="R991" s="24">
        <v>0.26</v>
      </c>
      <c r="S991" s="24">
        <v>0.248</v>
      </c>
      <c r="T991" s="204">
        <v>0.19518529045656402</v>
      </c>
      <c r="U991" s="24">
        <v>0.253</v>
      </c>
      <c r="V991" s="204">
        <v>0.20979999999999999</v>
      </c>
      <c r="W991" s="24">
        <v>0.25600000000000001</v>
      </c>
      <c r="X991" s="24">
        <v>0.25209305384353919</v>
      </c>
      <c r="Y991" s="24">
        <v>0.23626</v>
      </c>
      <c r="Z991" s="24">
        <v>0.26</v>
      </c>
      <c r="AA991" s="204">
        <v>0.29676235010000002</v>
      </c>
      <c r="AB991" s="198"/>
      <c r="AC991" s="199"/>
      <c r="AD991" s="199"/>
      <c r="AE991" s="199"/>
      <c r="AF991" s="199"/>
      <c r="AG991" s="199"/>
      <c r="AH991" s="199"/>
      <c r="AI991" s="199"/>
      <c r="AJ991" s="199"/>
      <c r="AK991" s="199"/>
      <c r="AL991" s="199"/>
      <c r="AM991" s="199"/>
      <c r="AN991" s="199"/>
      <c r="AO991" s="199"/>
      <c r="AP991" s="199"/>
      <c r="AQ991" s="199"/>
      <c r="AR991" s="199"/>
      <c r="AS991" s="199"/>
      <c r="AT991" s="199"/>
      <c r="AU991" s="199"/>
      <c r="AV991" s="199"/>
      <c r="AW991" s="199"/>
      <c r="AX991" s="199"/>
      <c r="AY991" s="199"/>
      <c r="AZ991" s="199"/>
      <c r="BA991" s="199"/>
      <c r="BB991" s="199"/>
      <c r="BC991" s="199"/>
      <c r="BD991" s="199"/>
      <c r="BE991" s="199"/>
      <c r="BF991" s="199"/>
      <c r="BG991" s="199"/>
      <c r="BH991" s="199"/>
      <c r="BI991" s="199"/>
      <c r="BJ991" s="199"/>
      <c r="BK991" s="199"/>
      <c r="BL991" s="199"/>
      <c r="BM991" s="201">
        <v>0.25715903400101331</v>
      </c>
    </row>
    <row r="992" spans="1:65">
      <c r="A992" s="30"/>
      <c r="B992" s="19">
        <v>1</v>
      </c>
      <c r="C992" s="9">
        <v>5</v>
      </c>
      <c r="D992" s="24">
        <v>0.26</v>
      </c>
      <c r="E992" s="24">
        <v>0.26800000000000002</v>
      </c>
      <c r="F992" s="24" t="s">
        <v>350</v>
      </c>
      <c r="G992" s="24">
        <v>0.28372898349156306</v>
      </c>
      <c r="H992" s="24">
        <v>0.255</v>
      </c>
      <c r="I992" s="24">
        <v>0.25600000000000001</v>
      </c>
      <c r="J992" s="24">
        <v>0.24</v>
      </c>
      <c r="K992" s="24">
        <v>0.251</v>
      </c>
      <c r="L992" s="24">
        <v>0.28070000000000001</v>
      </c>
      <c r="M992" s="24">
        <v>0.26300000000000001</v>
      </c>
      <c r="N992" s="24">
        <v>0.25800000000000001</v>
      </c>
      <c r="O992" s="24">
        <v>0.24199999999999999</v>
      </c>
      <c r="P992" s="24">
        <v>0.25</v>
      </c>
      <c r="Q992" s="24">
        <v>0.27100000000000002</v>
      </c>
      <c r="R992" s="24">
        <v>0.26</v>
      </c>
      <c r="S992" s="24">
        <v>0.251</v>
      </c>
      <c r="T992" s="204">
        <v>0.19807980379564855</v>
      </c>
      <c r="U992" s="24">
        <v>0.246</v>
      </c>
      <c r="V992" s="204">
        <v>0.20380000000000001</v>
      </c>
      <c r="W992" s="24">
        <v>0.252</v>
      </c>
      <c r="X992" s="24">
        <v>0.25152259445555458</v>
      </c>
      <c r="Y992" s="24">
        <v>0.246531</v>
      </c>
      <c r="Z992" s="24">
        <v>0.25600000000000001</v>
      </c>
      <c r="AA992" s="204">
        <v>0.28010038049999997</v>
      </c>
      <c r="AB992" s="198"/>
      <c r="AC992" s="199"/>
      <c r="AD992" s="199"/>
      <c r="AE992" s="199"/>
      <c r="AF992" s="199"/>
      <c r="AG992" s="199"/>
      <c r="AH992" s="199"/>
      <c r="AI992" s="199"/>
      <c r="AJ992" s="199"/>
      <c r="AK992" s="199"/>
      <c r="AL992" s="199"/>
      <c r="AM992" s="199"/>
      <c r="AN992" s="199"/>
      <c r="AO992" s="199"/>
      <c r="AP992" s="199"/>
      <c r="AQ992" s="199"/>
      <c r="AR992" s="199"/>
      <c r="AS992" s="199"/>
      <c r="AT992" s="199"/>
      <c r="AU992" s="199"/>
      <c r="AV992" s="199"/>
      <c r="AW992" s="199"/>
      <c r="AX992" s="199"/>
      <c r="AY992" s="199"/>
      <c r="AZ992" s="199"/>
      <c r="BA992" s="199"/>
      <c r="BB992" s="199"/>
      <c r="BC992" s="199"/>
      <c r="BD992" s="199"/>
      <c r="BE992" s="199"/>
      <c r="BF992" s="199"/>
      <c r="BG992" s="199"/>
      <c r="BH992" s="199"/>
      <c r="BI992" s="199"/>
      <c r="BJ992" s="199"/>
      <c r="BK992" s="199"/>
      <c r="BL992" s="199"/>
      <c r="BM992" s="201">
        <v>124</v>
      </c>
    </row>
    <row r="993" spans="1:65">
      <c r="A993" s="30"/>
      <c r="B993" s="19">
        <v>1</v>
      </c>
      <c r="C993" s="9">
        <v>6</v>
      </c>
      <c r="D993" s="24">
        <v>0.26</v>
      </c>
      <c r="E993" s="24">
        <v>0.27200000000000002</v>
      </c>
      <c r="F993" s="24" t="s">
        <v>350</v>
      </c>
      <c r="G993" s="24">
        <v>0.28186940878469602</v>
      </c>
      <c r="H993" s="222">
        <v>0.2298</v>
      </c>
      <c r="I993" s="24">
        <v>0.26100000000000001</v>
      </c>
      <c r="J993" s="24">
        <v>0.22999999999999998</v>
      </c>
      <c r="K993" s="24">
        <v>0.249</v>
      </c>
      <c r="L993" s="24">
        <v>0.27690000000000003</v>
      </c>
      <c r="M993" s="24">
        <v>0.26300000000000001</v>
      </c>
      <c r="N993" s="24">
        <v>0.254</v>
      </c>
      <c r="O993" s="24">
        <v>0.24199999999999999</v>
      </c>
      <c r="P993" s="24">
        <v>0.249</v>
      </c>
      <c r="Q993" s="24">
        <v>0.27300000000000002</v>
      </c>
      <c r="R993" s="24">
        <v>0.27</v>
      </c>
      <c r="S993" s="24">
        <v>0.251</v>
      </c>
      <c r="T993" s="204">
        <v>0.198571326361865</v>
      </c>
      <c r="U993" s="24">
        <v>0.25600000000000001</v>
      </c>
      <c r="V993" s="204">
        <v>0.20979999999999999</v>
      </c>
      <c r="W993" s="24">
        <v>0.25600000000000001</v>
      </c>
      <c r="X993" s="24">
        <v>0.2606048467375619</v>
      </c>
      <c r="Y993" s="24">
        <v>0.25429400000000002</v>
      </c>
      <c r="Z993" s="24">
        <v>0.25600000000000001</v>
      </c>
      <c r="AA993" s="204">
        <v>0.27943938839999999</v>
      </c>
      <c r="AB993" s="198"/>
      <c r="AC993" s="199"/>
      <c r="AD993" s="199"/>
      <c r="AE993" s="199"/>
      <c r="AF993" s="199"/>
      <c r="AG993" s="199"/>
      <c r="AH993" s="199"/>
      <c r="AI993" s="199"/>
      <c r="AJ993" s="199"/>
      <c r="AK993" s="199"/>
      <c r="AL993" s="199"/>
      <c r="AM993" s="199"/>
      <c r="AN993" s="199"/>
      <c r="AO993" s="199"/>
      <c r="AP993" s="199"/>
      <c r="AQ993" s="199"/>
      <c r="AR993" s="199"/>
      <c r="AS993" s="199"/>
      <c r="AT993" s="199"/>
      <c r="AU993" s="199"/>
      <c r="AV993" s="199"/>
      <c r="AW993" s="199"/>
      <c r="AX993" s="199"/>
      <c r="AY993" s="199"/>
      <c r="AZ993" s="199"/>
      <c r="BA993" s="199"/>
      <c r="BB993" s="199"/>
      <c r="BC993" s="199"/>
      <c r="BD993" s="199"/>
      <c r="BE993" s="199"/>
      <c r="BF993" s="199"/>
      <c r="BG993" s="199"/>
      <c r="BH993" s="199"/>
      <c r="BI993" s="199"/>
      <c r="BJ993" s="199"/>
      <c r="BK993" s="199"/>
      <c r="BL993" s="199"/>
      <c r="BM993" s="56"/>
    </row>
    <row r="994" spans="1:65">
      <c r="A994" s="30"/>
      <c r="B994" s="20" t="s">
        <v>274</v>
      </c>
      <c r="C994" s="12"/>
      <c r="D994" s="202">
        <v>0.26</v>
      </c>
      <c r="E994" s="202">
        <v>0.26400000000000001</v>
      </c>
      <c r="F994" s="202" t="s">
        <v>740</v>
      </c>
      <c r="G994" s="202">
        <v>0.27988290237257335</v>
      </c>
      <c r="H994" s="202">
        <v>0.25368333333333332</v>
      </c>
      <c r="I994" s="202">
        <v>0.25783333333333336</v>
      </c>
      <c r="J994" s="202">
        <v>0.23666666666666666</v>
      </c>
      <c r="K994" s="202">
        <v>0.248</v>
      </c>
      <c r="L994" s="202">
        <v>0.27738333333333332</v>
      </c>
      <c r="M994" s="202">
        <v>0.26583333333333331</v>
      </c>
      <c r="N994" s="202">
        <v>0.25783333333333336</v>
      </c>
      <c r="O994" s="202">
        <v>0.24316666666666667</v>
      </c>
      <c r="P994" s="202">
        <v>0.25016666666666665</v>
      </c>
      <c r="Q994" s="202">
        <v>0.27066666666666667</v>
      </c>
      <c r="R994" s="202">
        <v>0.26333333333333336</v>
      </c>
      <c r="S994" s="202">
        <v>0.252</v>
      </c>
      <c r="T994" s="202">
        <v>0.1982442575391121</v>
      </c>
      <c r="U994" s="202">
        <v>0.25166666666666665</v>
      </c>
      <c r="V994" s="202">
        <v>0.20779999999999998</v>
      </c>
      <c r="W994" s="202">
        <v>0.25333333333333335</v>
      </c>
      <c r="X994" s="202">
        <v>0.25497061098102553</v>
      </c>
      <c r="Y994" s="202">
        <v>0.24165049999999999</v>
      </c>
      <c r="Z994" s="202">
        <v>0.25633333333333336</v>
      </c>
      <c r="AA994" s="202">
        <v>0.29101791046666664</v>
      </c>
      <c r="AB994" s="198"/>
      <c r="AC994" s="199"/>
      <c r="AD994" s="199"/>
      <c r="AE994" s="199"/>
      <c r="AF994" s="199"/>
      <c r="AG994" s="199"/>
      <c r="AH994" s="199"/>
      <c r="AI994" s="199"/>
      <c r="AJ994" s="199"/>
      <c r="AK994" s="199"/>
      <c r="AL994" s="199"/>
      <c r="AM994" s="199"/>
      <c r="AN994" s="199"/>
      <c r="AO994" s="199"/>
      <c r="AP994" s="199"/>
      <c r="AQ994" s="199"/>
      <c r="AR994" s="199"/>
      <c r="AS994" s="199"/>
      <c r="AT994" s="199"/>
      <c r="AU994" s="199"/>
      <c r="AV994" s="199"/>
      <c r="AW994" s="199"/>
      <c r="AX994" s="199"/>
      <c r="AY994" s="199"/>
      <c r="AZ994" s="199"/>
      <c r="BA994" s="199"/>
      <c r="BB994" s="199"/>
      <c r="BC994" s="199"/>
      <c r="BD994" s="199"/>
      <c r="BE994" s="199"/>
      <c r="BF994" s="199"/>
      <c r="BG994" s="199"/>
      <c r="BH994" s="199"/>
      <c r="BI994" s="199"/>
      <c r="BJ994" s="199"/>
      <c r="BK994" s="199"/>
      <c r="BL994" s="199"/>
      <c r="BM994" s="56"/>
    </row>
    <row r="995" spans="1:65">
      <c r="A995" s="30"/>
      <c r="B995" s="3" t="s">
        <v>275</v>
      </c>
      <c r="C995" s="29"/>
      <c r="D995" s="24">
        <v>0.26</v>
      </c>
      <c r="E995" s="24">
        <v>0.26350000000000001</v>
      </c>
      <c r="F995" s="24" t="s">
        <v>740</v>
      </c>
      <c r="G995" s="24">
        <v>0.28007181162420552</v>
      </c>
      <c r="H995" s="24">
        <v>0.25850000000000001</v>
      </c>
      <c r="I995" s="24">
        <v>0.25750000000000001</v>
      </c>
      <c r="J995" s="24">
        <v>0.24</v>
      </c>
      <c r="K995" s="24">
        <v>0.2475</v>
      </c>
      <c r="L995" s="24">
        <v>0.27685000000000004</v>
      </c>
      <c r="M995" s="24">
        <v>0.26500000000000001</v>
      </c>
      <c r="N995" s="24">
        <v>0.25800000000000001</v>
      </c>
      <c r="O995" s="24">
        <v>0.24299999999999999</v>
      </c>
      <c r="P995" s="24">
        <v>0.2505</v>
      </c>
      <c r="Q995" s="24">
        <v>0.27100000000000002</v>
      </c>
      <c r="R995" s="24">
        <v>0.26</v>
      </c>
      <c r="S995" s="24">
        <v>0.251</v>
      </c>
      <c r="T995" s="24">
        <v>0.19852576873222799</v>
      </c>
      <c r="U995" s="24">
        <v>0.2535</v>
      </c>
      <c r="V995" s="24">
        <v>0.20979999999999999</v>
      </c>
      <c r="W995" s="24">
        <v>0.2525</v>
      </c>
      <c r="X995" s="24">
        <v>0.25412605986808778</v>
      </c>
      <c r="Y995" s="24">
        <v>0.24130799999999999</v>
      </c>
      <c r="Z995" s="24">
        <v>0.25600000000000001</v>
      </c>
      <c r="AA995" s="24">
        <v>0.29228012520000002</v>
      </c>
      <c r="AB995" s="198"/>
      <c r="AC995" s="199"/>
      <c r="AD995" s="199"/>
      <c r="AE995" s="199"/>
      <c r="AF995" s="199"/>
      <c r="AG995" s="199"/>
      <c r="AH995" s="199"/>
      <c r="AI995" s="199"/>
      <c r="AJ995" s="199"/>
      <c r="AK995" s="199"/>
      <c r="AL995" s="199"/>
      <c r="AM995" s="199"/>
      <c r="AN995" s="199"/>
      <c r="AO995" s="199"/>
      <c r="AP995" s="199"/>
      <c r="AQ995" s="199"/>
      <c r="AR995" s="199"/>
      <c r="AS995" s="199"/>
      <c r="AT995" s="199"/>
      <c r="AU995" s="199"/>
      <c r="AV995" s="199"/>
      <c r="AW995" s="199"/>
      <c r="AX995" s="199"/>
      <c r="AY995" s="199"/>
      <c r="AZ995" s="199"/>
      <c r="BA995" s="199"/>
      <c r="BB995" s="199"/>
      <c r="BC995" s="199"/>
      <c r="BD995" s="199"/>
      <c r="BE995" s="199"/>
      <c r="BF995" s="199"/>
      <c r="BG995" s="199"/>
      <c r="BH995" s="199"/>
      <c r="BI995" s="199"/>
      <c r="BJ995" s="199"/>
      <c r="BK995" s="199"/>
      <c r="BL995" s="199"/>
      <c r="BM995" s="56"/>
    </row>
    <row r="996" spans="1:65">
      <c r="A996" s="30"/>
      <c r="B996" s="3" t="s">
        <v>276</v>
      </c>
      <c r="C996" s="29"/>
      <c r="D996" s="24">
        <v>0</v>
      </c>
      <c r="E996" s="24">
        <v>5.4037024344425234E-3</v>
      </c>
      <c r="F996" s="24" t="s">
        <v>740</v>
      </c>
      <c r="G996" s="24">
        <v>2.8462029372624455E-3</v>
      </c>
      <c r="H996" s="24">
        <v>1.1850639926462478E-2</v>
      </c>
      <c r="I996" s="24">
        <v>2.8577380332470434E-3</v>
      </c>
      <c r="J996" s="24">
        <v>5.1639777949432277E-3</v>
      </c>
      <c r="K996" s="24">
        <v>5.2153619241621235E-3</v>
      </c>
      <c r="L996" s="24">
        <v>2.737456240137306E-3</v>
      </c>
      <c r="M996" s="24">
        <v>3.2506409624359755E-3</v>
      </c>
      <c r="N996" s="24">
        <v>3.3714487489307451E-3</v>
      </c>
      <c r="O996" s="24">
        <v>3.2506409624359846E-3</v>
      </c>
      <c r="P996" s="24">
        <v>2.4832774042918924E-3</v>
      </c>
      <c r="Q996" s="24">
        <v>2.5819888974716134E-3</v>
      </c>
      <c r="R996" s="24">
        <v>5.1639777949432277E-3</v>
      </c>
      <c r="S996" s="24">
        <v>3.0983866769659367E-3</v>
      </c>
      <c r="T996" s="24">
        <v>1.6210204202596228E-3</v>
      </c>
      <c r="U996" s="24">
        <v>4.501851470969106E-3</v>
      </c>
      <c r="V996" s="24">
        <v>3.0983866769659224E-3</v>
      </c>
      <c r="W996" s="24">
        <v>2.1602468994692888E-3</v>
      </c>
      <c r="X996" s="24">
        <v>3.9708517226756295E-3</v>
      </c>
      <c r="Y996" s="24">
        <v>8.3318421192435013E-3</v>
      </c>
      <c r="Z996" s="24">
        <v>3.1411250638372682E-3</v>
      </c>
      <c r="AA996" s="24">
        <v>1.0013890642434096E-2</v>
      </c>
      <c r="AB996" s="198"/>
      <c r="AC996" s="199"/>
      <c r="AD996" s="199"/>
      <c r="AE996" s="199"/>
      <c r="AF996" s="199"/>
      <c r="AG996" s="199"/>
      <c r="AH996" s="199"/>
      <c r="AI996" s="199"/>
      <c r="AJ996" s="199"/>
      <c r="AK996" s="199"/>
      <c r="AL996" s="199"/>
      <c r="AM996" s="199"/>
      <c r="AN996" s="199"/>
      <c r="AO996" s="199"/>
      <c r="AP996" s="199"/>
      <c r="AQ996" s="199"/>
      <c r="AR996" s="199"/>
      <c r="AS996" s="199"/>
      <c r="AT996" s="199"/>
      <c r="AU996" s="199"/>
      <c r="AV996" s="199"/>
      <c r="AW996" s="199"/>
      <c r="AX996" s="199"/>
      <c r="AY996" s="199"/>
      <c r="AZ996" s="199"/>
      <c r="BA996" s="199"/>
      <c r="BB996" s="199"/>
      <c r="BC996" s="199"/>
      <c r="BD996" s="199"/>
      <c r="BE996" s="199"/>
      <c r="BF996" s="199"/>
      <c r="BG996" s="199"/>
      <c r="BH996" s="199"/>
      <c r="BI996" s="199"/>
      <c r="BJ996" s="199"/>
      <c r="BK996" s="199"/>
      <c r="BL996" s="199"/>
      <c r="BM996" s="56"/>
    </row>
    <row r="997" spans="1:65">
      <c r="A997" s="30"/>
      <c r="B997" s="3" t="s">
        <v>86</v>
      </c>
      <c r="C997" s="29"/>
      <c r="D997" s="13">
        <v>0</v>
      </c>
      <c r="E997" s="13">
        <v>2.0468569827433801E-2</v>
      </c>
      <c r="F997" s="13" t="s">
        <v>740</v>
      </c>
      <c r="G997" s="13">
        <v>1.0169263335256003E-2</v>
      </c>
      <c r="H997" s="13">
        <v>4.6714302318359414E-2</v>
      </c>
      <c r="I997" s="13">
        <v>1.1083663994494026E-2</v>
      </c>
      <c r="J997" s="13">
        <v>2.181962448567561E-2</v>
      </c>
      <c r="K997" s="13">
        <v>2.102968517807308E-2</v>
      </c>
      <c r="L997" s="13">
        <v>9.8688562403556074E-3</v>
      </c>
      <c r="M997" s="13">
        <v>1.2228116473113388E-2</v>
      </c>
      <c r="N997" s="13">
        <v>1.3076077888548461E-2</v>
      </c>
      <c r="O997" s="13">
        <v>1.3367954609058196E-2</v>
      </c>
      <c r="P997" s="13">
        <v>9.9264919558636616E-3</v>
      </c>
      <c r="Q997" s="13">
        <v>9.5393678478015269E-3</v>
      </c>
      <c r="R997" s="13">
        <v>1.9610042259278079E-2</v>
      </c>
      <c r="S997" s="13">
        <v>1.2295185226055305E-2</v>
      </c>
      <c r="T997" s="13">
        <v>8.1768846189141584E-3</v>
      </c>
      <c r="U997" s="13">
        <v>1.7888151540274594E-2</v>
      </c>
      <c r="V997" s="13">
        <v>1.4910426741895681E-2</v>
      </c>
      <c r="W997" s="13">
        <v>8.5272903926419293E-3</v>
      </c>
      <c r="X997" s="13">
        <v>1.5573762432452003E-2</v>
      </c>
      <c r="Y997" s="13">
        <v>3.4478894598784199E-2</v>
      </c>
      <c r="Z997" s="13">
        <v>1.2254063968155791E-2</v>
      </c>
      <c r="AA997" s="13">
        <v>3.4409877475843856E-2</v>
      </c>
      <c r="AB997" s="146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30"/>
      <c r="B998" s="3" t="s">
        <v>277</v>
      </c>
      <c r="C998" s="29"/>
      <c r="D998" s="13">
        <v>1.1047506108517569E-2</v>
      </c>
      <c r="E998" s="13">
        <v>2.6602083125571774E-2</v>
      </c>
      <c r="F998" s="13" t="s">
        <v>740</v>
      </c>
      <c r="G998" s="13">
        <v>8.8365040177707632E-2</v>
      </c>
      <c r="H998" s="13">
        <v>-1.3515763430913763E-2</v>
      </c>
      <c r="I998" s="13">
        <v>2.6221102242800498E-3</v>
      </c>
      <c r="J998" s="13">
        <v>-7.9687526490964666E-2</v>
      </c>
      <c r="K998" s="13">
        <v>-3.5616224942644714E-2</v>
      </c>
      <c r="L998" s="13">
        <v>7.8645105395132031E-2</v>
      </c>
      <c r="M998" s="13">
        <v>3.3731264258388238E-2</v>
      </c>
      <c r="N998" s="13">
        <v>2.6221102242800498E-3</v>
      </c>
      <c r="O998" s="13">
        <v>-5.4411338838251777E-2</v>
      </c>
      <c r="P998" s="13">
        <v>-2.7190829058407084E-2</v>
      </c>
      <c r="Q998" s="13">
        <v>5.2526378153995301E-2</v>
      </c>
      <c r="R998" s="13">
        <v>2.4009653622729443E-2</v>
      </c>
      <c r="S998" s="13">
        <v>-2.006164792559062E-2</v>
      </c>
      <c r="T998" s="13">
        <v>-0.22909860697979234</v>
      </c>
      <c r="U998" s="13">
        <v>-2.1357862677011785E-2</v>
      </c>
      <c r="V998" s="13">
        <v>-0.19193972396403869</v>
      </c>
      <c r="W998" s="13">
        <v>-1.4876788919905848E-2</v>
      </c>
      <c r="X998" s="13">
        <v>-8.5099986025735097E-3</v>
      </c>
      <c r="Y998" s="13">
        <v>-6.0307171635091028E-2</v>
      </c>
      <c r="Z998" s="13">
        <v>-3.2108561571152494E-3</v>
      </c>
      <c r="AA998" s="13">
        <v>0.13166512542398157</v>
      </c>
      <c r="AB998" s="146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30"/>
      <c r="B999" s="46" t="s">
        <v>278</v>
      </c>
      <c r="C999" s="47"/>
      <c r="D999" s="45">
        <v>0.41</v>
      </c>
      <c r="E999" s="45">
        <v>0.73</v>
      </c>
      <c r="F999" s="45" t="s">
        <v>279</v>
      </c>
      <c r="G999" s="45">
        <v>2.0099999999999998</v>
      </c>
      <c r="H999" s="45">
        <v>0.1</v>
      </c>
      <c r="I999" s="45">
        <v>0.23</v>
      </c>
      <c r="J999" s="45">
        <v>1.48</v>
      </c>
      <c r="K999" s="45">
        <v>0.56000000000000005</v>
      </c>
      <c r="L999" s="45">
        <v>1.81</v>
      </c>
      <c r="M999" s="45">
        <v>0.88</v>
      </c>
      <c r="N999" s="45">
        <v>0.23</v>
      </c>
      <c r="O999" s="45">
        <v>0.95</v>
      </c>
      <c r="P999" s="45">
        <v>0.39</v>
      </c>
      <c r="Q999" s="45">
        <v>1.27</v>
      </c>
      <c r="R999" s="45">
        <v>0.67</v>
      </c>
      <c r="S999" s="45">
        <v>0.24</v>
      </c>
      <c r="T999" s="45">
        <v>4.57</v>
      </c>
      <c r="U999" s="45">
        <v>0.27</v>
      </c>
      <c r="V999" s="45">
        <v>3.8</v>
      </c>
      <c r="W999" s="45">
        <v>0.13</v>
      </c>
      <c r="X999" s="45">
        <v>0</v>
      </c>
      <c r="Y999" s="45">
        <v>1.07</v>
      </c>
      <c r="Z999" s="45">
        <v>0.11</v>
      </c>
      <c r="AA999" s="45">
        <v>2.91</v>
      </c>
      <c r="AB999" s="146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B1000" s="31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  <c r="AA1000" s="20"/>
      <c r="BM1000" s="55"/>
    </row>
    <row r="1001" spans="1:65" ht="15">
      <c r="B1001" s="8" t="s">
        <v>629</v>
      </c>
      <c r="BM1001" s="28" t="s">
        <v>66</v>
      </c>
    </row>
    <row r="1002" spans="1:65" ht="15">
      <c r="A1002" s="25" t="s">
        <v>63</v>
      </c>
      <c r="B1002" s="18" t="s">
        <v>110</v>
      </c>
      <c r="C1002" s="15" t="s">
        <v>111</v>
      </c>
      <c r="D1002" s="16" t="s">
        <v>237</v>
      </c>
      <c r="E1002" s="17" t="s">
        <v>237</v>
      </c>
      <c r="F1002" s="17" t="s">
        <v>237</v>
      </c>
      <c r="G1002" s="17" t="s">
        <v>237</v>
      </c>
      <c r="H1002" s="17" t="s">
        <v>237</v>
      </c>
      <c r="I1002" s="17" t="s">
        <v>237</v>
      </c>
      <c r="J1002" s="17" t="s">
        <v>237</v>
      </c>
      <c r="K1002" s="17" t="s">
        <v>237</v>
      </c>
      <c r="L1002" s="17" t="s">
        <v>237</v>
      </c>
      <c r="M1002" s="17" t="s">
        <v>237</v>
      </c>
      <c r="N1002" s="17" t="s">
        <v>237</v>
      </c>
      <c r="O1002" s="17" t="s">
        <v>237</v>
      </c>
      <c r="P1002" s="17" t="s">
        <v>237</v>
      </c>
      <c r="Q1002" s="17" t="s">
        <v>237</v>
      </c>
      <c r="R1002" s="17" t="s">
        <v>237</v>
      </c>
      <c r="S1002" s="17" t="s">
        <v>237</v>
      </c>
      <c r="T1002" s="17" t="s">
        <v>237</v>
      </c>
      <c r="U1002" s="17" t="s">
        <v>237</v>
      </c>
      <c r="V1002" s="17" t="s">
        <v>237</v>
      </c>
      <c r="W1002" s="17" t="s">
        <v>237</v>
      </c>
      <c r="X1002" s="17" t="s">
        <v>237</v>
      </c>
      <c r="Y1002" s="17" t="s">
        <v>237</v>
      </c>
      <c r="Z1002" s="146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>
        <v>1</v>
      </c>
    </row>
    <row r="1003" spans="1:65">
      <c r="A1003" s="30"/>
      <c r="B1003" s="19" t="s">
        <v>238</v>
      </c>
      <c r="C1003" s="9" t="s">
        <v>238</v>
      </c>
      <c r="D1003" s="144" t="s">
        <v>240</v>
      </c>
      <c r="E1003" s="145" t="s">
        <v>241</v>
      </c>
      <c r="F1003" s="145" t="s">
        <v>242</v>
      </c>
      <c r="G1003" s="145" t="s">
        <v>243</v>
      </c>
      <c r="H1003" s="145" t="s">
        <v>244</v>
      </c>
      <c r="I1003" s="145" t="s">
        <v>245</v>
      </c>
      <c r="J1003" s="145" t="s">
        <v>246</v>
      </c>
      <c r="K1003" s="145" t="s">
        <v>247</v>
      </c>
      <c r="L1003" s="145" t="s">
        <v>248</v>
      </c>
      <c r="M1003" s="145" t="s">
        <v>249</v>
      </c>
      <c r="N1003" s="145" t="s">
        <v>250</v>
      </c>
      <c r="O1003" s="145" t="s">
        <v>251</v>
      </c>
      <c r="P1003" s="145" t="s">
        <v>252</v>
      </c>
      <c r="Q1003" s="145" t="s">
        <v>253</v>
      </c>
      <c r="R1003" s="145" t="s">
        <v>254</v>
      </c>
      <c r="S1003" s="145" t="s">
        <v>255</v>
      </c>
      <c r="T1003" s="145" t="s">
        <v>257</v>
      </c>
      <c r="U1003" s="145" t="s">
        <v>258</v>
      </c>
      <c r="V1003" s="145" t="s">
        <v>260</v>
      </c>
      <c r="W1003" s="145" t="s">
        <v>261</v>
      </c>
      <c r="X1003" s="145" t="s">
        <v>262</v>
      </c>
      <c r="Y1003" s="145" t="s">
        <v>267</v>
      </c>
      <c r="Z1003" s="146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 t="s">
        <v>3</v>
      </c>
    </row>
    <row r="1004" spans="1:65">
      <c r="A1004" s="30"/>
      <c r="B1004" s="19"/>
      <c r="C1004" s="9"/>
      <c r="D1004" s="10" t="s">
        <v>306</v>
      </c>
      <c r="E1004" s="11" t="s">
        <v>304</v>
      </c>
      <c r="F1004" s="11" t="s">
        <v>306</v>
      </c>
      <c r="G1004" s="11" t="s">
        <v>306</v>
      </c>
      <c r="H1004" s="11" t="s">
        <v>304</v>
      </c>
      <c r="I1004" s="11" t="s">
        <v>304</v>
      </c>
      <c r="J1004" s="11" t="s">
        <v>304</v>
      </c>
      <c r="K1004" s="11" t="s">
        <v>304</v>
      </c>
      <c r="L1004" s="11" t="s">
        <v>304</v>
      </c>
      <c r="M1004" s="11" t="s">
        <v>304</v>
      </c>
      <c r="N1004" s="11" t="s">
        <v>304</v>
      </c>
      <c r="O1004" s="11" t="s">
        <v>304</v>
      </c>
      <c r="P1004" s="11" t="s">
        <v>304</v>
      </c>
      <c r="Q1004" s="11" t="s">
        <v>304</v>
      </c>
      <c r="R1004" s="11" t="s">
        <v>306</v>
      </c>
      <c r="S1004" s="11" t="s">
        <v>306</v>
      </c>
      <c r="T1004" s="11" t="s">
        <v>306</v>
      </c>
      <c r="U1004" s="11" t="s">
        <v>304</v>
      </c>
      <c r="V1004" s="11" t="s">
        <v>306</v>
      </c>
      <c r="W1004" s="11" t="s">
        <v>304</v>
      </c>
      <c r="X1004" s="11" t="s">
        <v>337</v>
      </c>
      <c r="Y1004" s="11" t="s">
        <v>306</v>
      </c>
      <c r="Z1004" s="146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>
        <v>2</v>
      </c>
    </row>
    <row r="1005" spans="1:65">
      <c r="A1005" s="30"/>
      <c r="B1005" s="19"/>
      <c r="C1005" s="9"/>
      <c r="D1005" s="26" t="s">
        <v>338</v>
      </c>
      <c r="E1005" s="26" t="s">
        <v>339</v>
      </c>
      <c r="F1005" s="26" t="s">
        <v>340</v>
      </c>
      <c r="G1005" s="26" t="s">
        <v>340</v>
      </c>
      <c r="H1005" s="26" t="s">
        <v>117</v>
      </c>
      <c r="I1005" s="26" t="s">
        <v>338</v>
      </c>
      <c r="J1005" s="26" t="s">
        <v>339</v>
      </c>
      <c r="K1005" s="26" t="s">
        <v>339</v>
      </c>
      <c r="L1005" s="26" t="s">
        <v>340</v>
      </c>
      <c r="M1005" s="26" t="s">
        <v>339</v>
      </c>
      <c r="N1005" s="26" t="s">
        <v>339</v>
      </c>
      <c r="O1005" s="26" t="s">
        <v>307</v>
      </c>
      <c r="P1005" s="26" t="s">
        <v>339</v>
      </c>
      <c r="Q1005" s="26" t="s">
        <v>341</v>
      </c>
      <c r="R1005" s="26" t="s">
        <v>338</v>
      </c>
      <c r="S1005" s="26" t="s">
        <v>339</v>
      </c>
      <c r="T1005" s="26" t="s">
        <v>339</v>
      </c>
      <c r="U1005" s="26" t="s">
        <v>339</v>
      </c>
      <c r="V1005" s="26" t="s">
        <v>338</v>
      </c>
      <c r="W1005" s="26" t="s">
        <v>341</v>
      </c>
      <c r="X1005" s="26" t="s">
        <v>339</v>
      </c>
      <c r="Y1005" s="26" t="s">
        <v>339</v>
      </c>
      <c r="Z1005" s="146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3</v>
      </c>
    </row>
    <row r="1006" spans="1:65">
      <c r="A1006" s="30"/>
      <c r="B1006" s="18">
        <v>1</v>
      </c>
      <c r="C1006" s="14">
        <v>1</v>
      </c>
      <c r="D1006" s="22">
        <v>0.46</v>
      </c>
      <c r="E1006" s="22">
        <v>0.45</v>
      </c>
      <c r="F1006" s="22">
        <v>0.46</v>
      </c>
      <c r="G1006" s="22">
        <v>0.40724741324674452</v>
      </c>
      <c r="H1006" s="22">
        <v>0.44</v>
      </c>
      <c r="I1006" s="22">
        <v>0.43</v>
      </c>
      <c r="J1006" s="22">
        <v>0.42</v>
      </c>
      <c r="K1006" s="22">
        <v>0.42</v>
      </c>
      <c r="L1006" s="22">
        <v>0.47</v>
      </c>
      <c r="M1006" s="22">
        <v>0.4</v>
      </c>
      <c r="N1006" s="22">
        <v>0.41</v>
      </c>
      <c r="O1006" s="22">
        <v>0.46</v>
      </c>
      <c r="P1006" s="22">
        <v>0.39</v>
      </c>
      <c r="Q1006" s="22">
        <v>0.44</v>
      </c>
      <c r="R1006" s="22">
        <v>0.46</v>
      </c>
      <c r="S1006" s="22">
        <v>0.46</v>
      </c>
      <c r="T1006" s="22">
        <v>0.46</v>
      </c>
      <c r="U1006" s="22">
        <v>0.4</v>
      </c>
      <c r="V1006" s="22">
        <v>0.43</v>
      </c>
      <c r="W1006" s="141">
        <v>0.52826007627276794</v>
      </c>
      <c r="X1006" s="22">
        <v>0.42</v>
      </c>
      <c r="Y1006" s="22">
        <v>0.42</v>
      </c>
      <c r="Z1006" s="146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1</v>
      </c>
    </row>
    <row r="1007" spans="1:65">
      <c r="A1007" s="30"/>
      <c r="B1007" s="19">
        <v>1</v>
      </c>
      <c r="C1007" s="9">
        <v>2</v>
      </c>
      <c r="D1007" s="11">
        <v>0.46</v>
      </c>
      <c r="E1007" s="11">
        <v>0.44</v>
      </c>
      <c r="F1007" s="11">
        <v>0.46</v>
      </c>
      <c r="G1007" s="11">
        <v>0.41623314957221003</v>
      </c>
      <c r="H1007" s="11">
        <v>0.46</v>
      </c>
      <c r="I1007" s="11">
        <v>0.44</v>
      </c>
      <c r="J1007" s="11">
        <v>0.41</v>
      </c>
      <c r="K1007" s="11">
        <v>0.4</v>
      </c>
      <c r="L1007" s="11">
        <v>0.45</v>
      </c>
      <c r="M1007" s="11">
        <v>0.4</v>
      </c>
      <c r="N1007" s="11">
        <v>0.41</v>
      </c>
      <c r="O1007" s="11">
        <v>0.46</v>
      </c>
      <c r="P1007" s="11">
        <v>0.41</v>
      </c>
      <c r="Q1007" s="11">
        <v>0.43</v>
      </c>
      <c r="R1007" s="11">
        <v>0.47</v>
      </c>
      <c r="S1007" s="11">
        <v>0.44</v>
      </c>
      <c r="T1007" s="11">
        <v>0.44</v>
      </c>
      <c r="U1007" s="11">
        <v>0.39</v>
      </c>
      <c r="V1007" s="11">
        <v>0.44</v>
      </c>
      <c r="W1007" s="142">
        <v>0.53487283990961154</v>
      </c>
      <c r="X1007" s="11">
        <v>0.41301881307383898</v>
      </c>
      <c r="Y1007" s="11">
        <v>0.43</v>
      </c>
      <c r="Z1007" s="146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27</v>
      </c>
    </row>
    <row r="1008" spans="1:65">
      <c r="A1008" s="30"/>
      <c r="B1008" s="19">
        <v>1</v>
      </c>
      <c r="C1008" s="9">
        <v>3</v>
      </c>
      <c r="D1008" s="11">
        <v>0.46</v>
      </c>
      <c r="E1008" s="11">
        <v>0.46</v>
      </c>
      <c r="F1008" s="11">
        <v>0.46</v>
      </c>
      <c r="G1008" s="11">
        <v>0.4099015769700991</v>
      </c>
      <c r="H1008" s="11">
        <v>0.44</v>
      </c>
      <c r="I1008" s="11">
        <v>0.45</v>
      </c>
      <c r="J1008" s="11">
        <v>0.41</v>
      </c>
      <c r="K1008" s="11">
        <v>0.41</v>
      </c>
      <c r="L1008" s="11">
        <v>0.46</v>
      </c>
      <c r="M1008" s="11">
        <v>0.41</v>
      </c>
      <c r="N1008" s="11">
        <v>0.41</v>
      </c>
      <c r="O1008" s="11">
        <v>0.46</v>
      </c>
      <c r="P1008" s="11">
        <v>0.42</v>
      </c>
      <c r="Q1008" s="11">
        <v>0.42</v>
      </c>
      <c r="R1008" s="11">
        <v>0.48</v>
      </c>
      <c r="S1008" s="11">
        <v>0.45</v>
      </c>
      <c r="T1008" s="11">
        <v>0.5</v>
      </c>
      <c r="U1008" s="11">
        <v>0.38</v>
      </c>
      <c r="V1008" s="11">
        <v>0.43</v>
      </c>
      <c r="W1008" s="148">
        <v>0.56150995503245615</v>
      </c>
      <c r="X1008" s="11">
        <v>0.41</v>
      </c>
      <c r="Y1008" s="11">
        <v>0.42</v>
      </c>
      <c r="Z1008" s="146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16</v>
      </c>
    </row>
    <row r="1009" spans="1:65">
      <c r="A1009" s="30"/>
      <c r="B1009" s="19">
        <v>1</v>
      </c>
      <c r="C1009" s="9">
        <v>4</v>
      </c>
      <c r="D1009" s="11">
        <v>0.49</v>
      </c>
      <c r="E1009" s="11">
        <v>0.43</v>
      </c>
      <c r="F1009" s="11">
        <v>0.45</v>
      </c>
      <c r="G1009" s="11">
        <v>0.41778477003971282</v>
      </c>
      <c r="H1009" s="11">
        <v>0.43</v>
      </c>
      <c r="I1009" s="11">
        <v>0.45</v>
      </c>
      <c r="J1009" s="11">
        <v>0.39</v>
      </c>
      <c r="K1009" s="11">
        <v>0.42</v>
      </c>
      <c r="L1009" s="11">
        <v>0.47</v>
      </c>
      <c r="M1009" s="11">
        <v>0.4</v>
      </c>
      <c r="N1009" s="11">
        <v>0.4</v>
      </c>
      <c r="O1009" s="11">
        <v>0.45</v>
      </c>
      <c r="P1009" s="11">
        <v>0.38</v>
      </c>
      <c r="Q1009" s="11">
        <v>0.45</v>
      </c>
      <c r="R1009" s="11">
        <v>0.47</v>
      </c>
      <c r="S1009" s="11">
        <v>0.45</v>
      </c>
      <c r="T1009" s="11">
        <v>0.46</v>
      </c>
      <c r="U1009" s="11">
        <v>0.4</v>
      </c>
      <c r="V1009" s="11">
        <v>0.44</v>
      </c>
      <c r="W1009" s="142">
        <v>0.53579834514144797</v>
      </c>
      <c r="X1009" s="11">
        <v>0.428015863620889</v>
      </c>
      <c r="Y1009" s="11">
        <v>0.42</v>
      </c>
      <c r="Z1009" s="146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0.43538124178283433</v>
      </c>
    </row>
    <row r="1010" spans="1:65">
      <c r="A1010" s="30"/>
      <c r="B1010" s="19">
        <v>1</v>
      </c>
      <c r="C1010" s="9">
        <v>5</v>
      </c>
      <c r="D1010" s="11">
        <v>0.48</v>
      </c>
      <c r="E1010" s="11">
        <v>0.44</v>
      </c>
      <c r="F1010" s="11">
        <v>0.46</v>
      </c>
      <c r="G1010" s="11">
        <v>0.40834833908666501</v>
      </c>
      <c r="H1010" s="11">
        <v>0.44</v>
      </c>
      <c r="I1010" s="11">
        <v>0.46</v>
      </c>
      <c r="J1010" s="11">
        <v>0.41</v>
      </c>
      <c r="K1010" s="11">
        <v>0.42</v>
      </c>
      <c r="L1010" s="11">
        <v>0.46</v>
      </c>
      <c r="M1010" s="11">
        <v>0.42</v>
      </c>
      <c r="N1010" s="11">
        <v>0.43</v>
      </c>
      <c r="O1010" s="11">
        <v>0.44</v>
      </c>
      <c r="P1010" s="11">
        <v>0.41</v>
      </c>
      <c r="Q1010" s="11">
        <v>0.46</v>
      </c>
      <c r="R1010" s="11">
        <v>0.5</v>
      </c>
      <c r="S1010" s="11">
        <v>0.46</v>
      </c>
      <c r="T1010" s="11">
        <v>0.5</v>
      </c>
      <c r="U1010" s="11">
        <v>0.4</v>
      </c>
      <c r="V1010" s="11">
        <v>0.43</v>
      </c>
      <c r="W1010" s="142">
        <v>0.53802190868564181</v>
      </c>
      <c r="X1010" s="11">
        <v>0.43950881665604302</v>
      </c>
      <c r="Y1010" s="11">
        <v>0.42</v>
      </c>
      <c r="Z1010" s="146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125</v>
      </c>
    </row>
    <row r="1011" spans="1:65">
      <c r="A1011" s="30"/>
      <c r="B1011" s="19">
        <v>1</v>
      </c>
      <c r="C1011" s="9">
        <v>6</v>
      </c>
      <c r="D1011" s="11">
        <v>0.47</v>
      </c>
      <c r="E1011" s="11">
        <v>0.46</v>
      </c>
      <c r="F1011" s="11">
        <v>0.45</v>
      </c>
      <c r="G1011" s="11">
        <v>0.40797772237093133</v>
      </c>
      <c r="H1011" s="11">
        <v>0.42</v>
      </c>
      <c r="I1011" s="11">
        <v>0.45</v>
      </c>
      <c r="J1011" s="11">
        <v>0.43</v>
      </c>
      <c r="K1011" s="11">
        <v>0.42</v>
      </c>
      <c r="L1011" s="11">
        <v>0.47</v>
      </c>
      <c r="M1011" s="11">
        <v>0.41</v>
      </c>
      <c r="N1011" s="11">
        <v>0.41</v>
      </c>
      <c r="O1011" s="11">
        <v>0.44</v>
      </c>
      <c r="P1011" s="11">
        <v>0.41</v>
      </c>
      <c r="Q1011" s="11">
        <v>0.46</v>
      </c>
      <c r="R1011" s="11">
        <v>0.48</v>
      </c>
      <c r="S1011" s="11">
        <v>0.45</v>
      </c>
      <c r="T1011" s="11">
        <v>0.48</v>
      </c>
      <c r="U1011" s="11">
        <v>0.37</v>
      </c>
      <c r="V1011" s="11">
        <v>0.42</v>
      </c>
      <c r="W1011" s="142">
        <v>0.5441084012460814</v>
      </c>
      <c r="X1011" s="11">
        <v>0.43</v>
      </c>
      <c r="Y1011" s="11">
        <v>0.41</v>
      </c>
      <c r="Z1011" s="146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5"/>
    </row>
    <row r="1012" spans="1:65">
      <c r="A1012" s="30"/>
      <c r="B1012" s="20" t="s">
        <v>274</v>
      </c>
      <c r="C1012" s="12"/>
      <c r="D1012" s="23">
        <v>0.47000000000000003</v>
      </c>
      <c r="E1012" s="23">
        <v>0.44666666666666671</v>
      </c>
      <c r="F1012" s="23">
        <v>0.45666666666666672</v>
      </c>
      <c r="G1012" s="23">
        <v>0.41124882854772715</v>
      </c>
      <c r="H1012" s="23">
        <v>0.4383333333333333</v>
      </c>
      <c r="I1012" s="23">
        <v>0.44666666666666671</v>
      </c>
      <c r="J1012" s="23">
        <v>0.41166666666666668</v>
      </c>
      <c r="K1012" s="23">
        <v>0.41499999999999998</v>
      </c>
      <c r="L1012" s="23">
        <v>0.46333333333333337</v>
      </c>
      <c r="M1012" s="23">
        <v>0.40666666666666668</v>
      </c>
      <c r="N1012" s="23">
        <v>0.41166666666666668</v>
      </c>
      <c r="O1012" s="23">
        <v>0.45166666666666666</v>
      </c>
      <c r="P1012" s="23">
        <v>0.40333333333333338</v>
      </c>
      <c r="Q1012" s="23">
        <v>0.44333333333333336</v>
      </c>
      <c r="R1012" s="23">
        <v>0.47666666666666663</v>
      </c>
      <c r="S1012" s="23">
        <v>0.45166666666666672</v>
      </c>
      <c r="T1012" s="23">
        <v>0.47333333333333333</v>
      </c>
      <c r="U1012" s="23">
        <v>0.38999999999999996</v>
      </c>
      <c r="V1012" s="23">
        <v>0.43166666666666664</v>
      </c>
      <c r="W1012" s="23">
        <v>0.54042858771466784</v>
      </c>
      <c r="X1012" s="23">
        <v>0.42342391555846182</v>
      </c>
      <c r="Y1012" s="23">
        <v>0.42</v>
      </c>
      <c r="Z1012" s="146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5"/>
    </row>
    <row r="1013" spans="1:65">
      <c r="A1013" s="30"/>
      <c r="B1013" s="3" t="s">
        <v>275</v>
      </c>
      <c r="C1013" s="29"/>
      <c r="D1013" s="11">
        <v>0.46499999999999997</v>
      </c>
      <c r="E1013" s="11">
        <v>0.44500000000000001</v>
      </c>
      <c r="F1013" s="11">
        <v>0.46</v>
      </c>
      <c r="G1013" s="11">
        <v>0.40912495802838206</v>
      </c>
      <c r="H1013" s="11">
        <v>0.44</v>
      </c>
      <c r="I1013" s="11">
        <v>0.45</v>
      </c>
      <c r="J1013" s="11">
        <v>0.41</v>
      </c>
      <c r="K1013" s="11">
        <v>0.42</v>
      </c>
      <c r="L1013" s="11">
        <v>0.46499999999999997</v>
      </c>
      <c r="M1013" s="11">
        <v>0.40500000000000003</v>
      </c>
      <c r="N1013" s="11">
        <v>0.41</v>
      </c>
      <c r="O1013" s="11">
        <v>0.45500000000000002</v>
      </c>
      <c r="P1013" s="11">
        <v>0.41</v>
      </c>
      <c r="Q1013" s="11">
        <v>0.44500000000000001</v>
      </c>
      <c r="R1013" s="11">
        <v>0.47499999999999998</v>
      </c>
      <c r="S1013" s="11">
        <v>0.45</v>
      </c>
      <c r="T1013" s="11">
        <v>0.47</v>
      </c>
      <c r="U1013" s="11">
        <v>0.39500000000000002</v>
      </c>
      <c r="V1013" s="11">
        <v>0.43</v>
      </c>
      <c r="W1013" s="11">
        <v>0.53691012691354489</v>
      </c>
      <c r="X1013" s="11">
        <v>0.42400793181044449</v>
      </c>
      <c r="Y1013" s="11">
        <v>0.42</v>
      </c>
      <c r="Z1013" s="146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5"/>
    </row>
    <row r="1014" spans="1:65">
      <c r="A1014" s="30"/>
      <c r="B1014" s="3" t="s">
        <v>276</v>
      </c>
      <c r="C1014" s="29"/>
      <c r="D1014" s="24">
        <v>1.2649110640673502E-2</v>
      </c>
      <c r="E1014" s="24">
        <v>1.2110601416389978E-2</v>
      </c>
      <c r="F1014" s="24">
        <v>5.1639777949432268E-3</v>
      </c>
      <c r="G1014" s="24">
        <v>4.5716818178811467E-3</v>
      </c>
      <c r="H1014" s="24">
        <v>1.3291601358251269E-2</v>
      </c>
      <c r="I1014" s="24">
        <v>1.0327955589886455E-2</v>
      </c>
      <c r="J1014" s="24">
        <v>1.3291601358251252E-2</v>
      </c>
      <c r="K1014" s="24">
        <v>8.3666002653407442E-3</v>
      </c>
      <c r="L1014" s="24">
        <v>8.1649658092772404E-3</v>
      </c>
      <c r="M1014" s="24">
        <v>8.1649658092772404E-3</v>
      </c>
      <c r="N1014" s="24">
        <v>9.8319208025017465E-3</v>
      </c>
      <c r="O1014" s="24">
        <v>9.8319208025017587E-3</v>
      </c>
      <c r="P1014" s="24">
        <v>1.5055453054181605E-2</v>
      </c>
      <c r="Q1014" s="24">
        <v>1.6329931618554533E-2</v>
      </c>
      <c r="R1014" s="24">
        <v>1.3662601021279462E-2</v>
      </c>
      <c r="S1014" s="24">
        <v>7.5277265270908165E-3</v>
      </c>
      <c r="T1014" s="24">
        <v>2.4221202832779929E-2</v>
      </c>
      <c r="U1014" s="24">
        <v>1.2649110640673528E-2</v>
      </c>
      <c r="V1014" s="24">
        <v>7.5277265270908165E-3</v>
      </c>
      <c r="W1014" s="24">
        <v>1.1525062518130959E-2</v>
      </c>
      <c r="X1014" s="24">
        <v>1.1164638653328047E-2</v>
      </c>
      <c r="Y1014" s="24">
        <v>6.324555320336764E-3</v>
      </c>
      <c r="Z1014" s="198"/>
      <c r="AA1014" s="199"/>
      <c r="AB1014" s="199"/>
      <c r="AC1014" s="199"/>
      <c r="AD1014" s="199"/>
      <c r="AE1014" s="199"/>
      <c r="AF1014" s="199"/>
      <c r="AG1014" s="199"/>
      <c r="AH1014" s="199"/>
      <c r="AI1014" s="199"/>
      <c r="AJ1014" s="199"/>
      <c r="AK1014" s="199"/>
      <c r="AL1014" s="199"/>
      <c r="AM1014" s="199"/>
      <c r="AN1014" s="199"/>
      <c r="AO1014" s="199"/>
      <c r="AP1014" s="199"/>
      <c r="AQ1014" s="199"/>
      <c r="AR1014" s="199"/>
      <c r="AS1014" s="199"/>
      <c r="AT1014" s="199"/>
      <c r="AU1014" s="199"/>
      <c r="AV1014" s="199"/>
      <c r="AW1014" s="199"/>
      <c r="AX1014" s="199"/>
      <c r="AY1014" s="199"/>
      <c r="AZ1014" s="199"/>
      <c r="BA1014" s="199"/>
      <c r="BB1014" s="199"/>
      <c r="BC1014" s="199"/>
      <c r="BD1014" s="199"/>
      <c r="BE1014" s="199"/>
      <c r="BF1014" s="199"/>
      <c r="BG1014" s="199"/>
      <c r="BH1014" s="199"/>
      <c r="BI1014" s="199"/>
      <c r="BJ1014" s="199"/>
      <c r="BK1014" s="199"/>
      <c r="BL1014" s="199"/>
      <c r="BM1014" s="56"/>
    </row>
    <row r="1015" spans="1:65">
      <c r="A1015" s="30"/>
      <c r="B1015" s="3" t="s">
        <v>86</v>
      </c>
      <c r="C1015" s="29"/>
      <c r="D1015" s="13">
        <v>2.6913001363135108E-2</v>
      </c>
      <c r="E1015" s="13">
        <v>2.7113286753111889E-2</v>
      </c>
      <c r="F1015" s="13">
        <v>1.1307980572868378E-2</v>
      </c>
      <c r="G1015" s="13">
        <v>1.1116583198608634E-2</v>
      </c>
      <c r="H1015" s="13">
        <v>3.0323044923767157E-2</v>
      </c>
      <c r="I1015" s="13">
        <v>2.3122288634074152E-2</v>
      </c>
      <c r="J1015" s="13">
        <v>3.2287290748788465E-2</v>
      </c>
      <c r="K1015" s="13">
        <v>2.0160482567086132E-2</v>
      </c>
      <c r="L1015" s="13">
        <v>1.7622228365346562E-2</v>
      </c>
      <c r="M1015" s="13">
        <v>2.0077784776911245E-2</v>
      </c>
      <c r="N1015" s="13">
        <v>2.3883208427129748E-2</v>
      </c>
      <c r="O1015" s="13">
        <v>2.1768090337642272E-2</v>
      </c>
      <c r="P1015" s="13">
        <v>3.7327569555822157E-2</v>
      </c>
      <c r="Q1015" s="13">
        <v>3.6834432222303454E-2</v>
      </c>
      <c r="R1015" s="13">
        <v>2.8662799345341532E-2</v>
      </c>
      <c r="S1015" s="13">
        <v>1.666655319651103E-2</v>
      </c>
      <c r="T1015" s="13">
        <v>5.1171555280520975E-2</v>
      </c>
      <c r="U1015" s="13">
        <v>3.2433617027368022E-2</v>
      </c>
      <c r="V1015" s="13">
        <v>1.7438748711407298E-2</v>
      </c>
      <c r="W1015" s="13">
        <v>2.1325782499529596E-2</v>
      </c>
      <c r="X1015" s="13">
        <v>2.6367520215769564E-2</v>
      </c>
      <c r="Y1015" s="13">
        <v>1.5058465048420868E-2</v>
      </c>
      <c r="Z1015" s="146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30"/>
      <c r="B1016" s="3" t="s">
        <v>277</v>
      </c>
      <c r="C1016" s="29"/>
      <c r="D1016" s="13">
        <v>7.9513665024717239E-2</v>
      </c>
      <c r="E1016" s="13">
        <v>2.5920788037674614E-2</v>
      </c>
      <c r="F1016" s="13">
        <v>4.8889163889264342E-2</v>
      </c>
      <c r="G1016" s="13">
        <v>-5.542823373898198E-2</v>
      </c>
      <c r="H1016" s="13">
        <v>6.7804748280162475E-3</v>
      </c>
      <c r="I1016" s="13">
        <v>2.5920788037674614E-2</v>
      </c>
      <c r="J1016" s="13">
        <v>-5.4468527442889547E-2</v>
      </c>
      <c r="K1016" s="13">
        <v>-4.6812402159026378E-2</v>
      </c>
      <c r="L1016" s="13">
        <v>6.420141445699068E-2</v>
      </c>
      <c r="M1016" s="13">
        <v>-6.5952715368684411E-2</v>
      </c>
      <c r="N1016" s="13">
        <v>-5.4468527442889547E-2</v>
      </c>
      <c r="O1016" s="13">
        <v>3.7404975963469367E-2</v>
      </c>
      <c r="P1016" s="13">
        <v>-7.360884065254758E-2</v>
      </c>
      <c r="Q1016" s="13">
        <v>1.8264662753811223E-2</v>
      </c>
      <c r="R1016" s="13">
        <v>9.4825915592443577E-2</v>
      </c>
      <c r="S1016" s="13">
        <v>3.7404975963469367E-2</v>
      </c>
      <c r="T1016" s="13">
        <v>8.7169790308580408E-2</v>
      </c>
      <c r="U1016" s="13">
        <v>-0.10423334178800081</v>
      </c>
      <c r="V1016" s="13">
        <v>-8.5317757397102012E-3</v>
      </c>
      <c r="W1016" s="13">
        <v>0.24127669235743165</v>
      </c>
      <c r="X1016" s="13">
        <v>-2.7464036290145821E-2</v>
      </c>
      <c r="Y1016" s="13">
        <v>-3.5328214233231514E-2</v>
      </c>
      <c r="Z1016" s="146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30"/>
      <c r="B1017" s="46" t="s">
        <v>278</v>
      </c>
      <c r="C1017" s="47"/>
      <c r="D1017" s="45">
        <v>0.81</v>
      </c>
      <c r="E1017" s="45">
        <v>0.16</v>
      </c>
      <c r="F1017" s="45">
        <v>0.44</v>
      </c>
      <c r="G1017" s="45">
        <v>0.83</v>
      </c>
      <c r="H1017" s="45">
        <v>7.0000000000000007E-2</v>
      </c>
      <c r="I1017" s="45">
        <v>0.16</v>
      </c>
      <c r="J1017" s="45">
        <v>0.81</v>
      </c>
      <c r="K1017" s="45">
        <v>0.72</v>
      </c>
      <c r="L1017" s="45">
        <v>0.63</v>
      </c>
      <c r="M1017" s="45">
        <v>0.95</v>
      </c>
      <c r="N1017" s="45">
        <v>0.81</v>
      </c>
      <c r="O1017" s="45">
        <v>0.3</v>
      </c>
      <c r="P1017" s="45">
        <v>1.05</v>
      </c>
      <c r="Q1017" s="45">
        <v>7.0000000000000007E-2</v>
      </c>
      <c r="R1017" s="45">
        <v>1</v>
      </c>
      <c r="S1017" s="45">
        <v>0.3</v>
      </c>
      <c r="T1017" s="45">
        <v>0.91</v>
      </c>
      <c r="U1017" s="45">
        <v>1.42</v>
      </c>
      <c r="V1017" s="45">
        <v>0.26</v>
      </c>
      <c r="W1017" s="45">
        <v>2.78</v>
      </c>
      <c r="X1017" s="45">
        <v>0.49</v>
      </c>
      <c r="Y1017" s="45">
        <v>0.57999999999999996</v>
      </c>
      <c r="Z1017" s="146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B1018" s="31"/>
      <c r="C1018" s="20"/>
      <c r="D1018" s="20"/>
      <c r="E1018" s="20"/>
      <c r="F1018" s="20"/>
      <c r="G1018" s="20"/>
      <c r="H1018" s="20"/>
      <c r="I1018" s="20"/>
      <c r="J1018" s="20"/>
      <c r="K1018" s="20"/>
      <c r="L1018" s="20"/>
      <c r="M1018" s="20"/>
      <c r="N1018" s="20"/>
      <c r="O1018" s="20"/>
      <c r="P1018" s="20"/>
      <c r="Q1018" s="20"/>
      <c r="R1018" s="20"/>
      <c r="S1018" s="20"/>
      <c r="T1018" s="20"/>
      <c r="U1018" s="20"/>
      <c r="V1018" s="20"/>
      <c r="W1018" s="20"/>
      <c r="X1018" s="20"/>
      <c r="Y1018" s="20"/>
      <c r="BM1018" s="55"/>
    </row>
    <row r="1019" spans="1:65" ht="15">
      <c r="B1019" s="8" t="s">
        <v>630</v>
      </c>
      <c r="BM1019" s="28" t="s">
        <v>66</v>
      </c>
    </row>
    <row r="1020" spans="1:65" ht="15">
      <c r="A1020" s="25" t="s">
        <v>64</v>
      </c>
      <c r="B1020" s="18" t="s">
        <v>110</v>
      </c>
      <c r="C1020" s="15" t="s">
        <v>111</v>
      </c>
      <c r="D1020" s="16" t="s">
        <v>237</v>
      </c>
      <c r="E1020" s="17" t="s">
        <v>237</v>
      </c>
      <c r="F1020" s="17" t="s">
        <v>237</v>
      </c>
      <c r="G1020" s="17" t="s">
        <v>237</v>
      </c>
      <c r="H1020" s="17" t="s">
        <v>237</v>
      </c>
      <c r="I1020" s="146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8">
        <v>1</v>
      </c>
    </row>
    <row r="1021" spans="1:65">
      <c r="A1021" s="30"/>
      <c r="B1021" s="19" t="s">
        <v>238</v>
      </c>
      <c r="C1021" s="9" t="s">
        <v>238</v>
      </c>
      <c r="D1021" s="144" t="s">
        <v>242</v>
      </c>
      <c r="E1021" s="145" t="s">
        <v>244</v>
      </c>
      <c r="F1021" s="145" t="s">
        <v>246</v>
      </c>
      <c r="G1021" s="145" t="s">
        <v>255</v>
      </c>
      <c r="H1021" s="145" t="s">
        <v>261</v>
      </c>
      <c r="I1021" s="146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 t="s">
        <v>3</v>
      </c>
    </row>
    <row r="1022" spans="1:65">
      <c r="A1022" s="30"/>
      <c r="B1022" s="19"/>
      <c r="C1022" s="9"/>
      <c r="D1022" s="10" t="s">
        <v>306</v>
      </c>
      <c r="E1022" s="11" t="s">
        <v>304</v>
      </c>
      <c r="F1022" s="11" t="s">
        <v>304</v>
      </c>
      <c r="G1022" s="11" t="s">
        <v>306</v>
      </c>
      <c r="H1022" s="11" t="s">
        <v>304</v>
      </c>
      <c r="I1022" s="146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>
        <v>2</v>
      </c>
    </row>
    <row r="1023" spans="1:65">
      <c r="A1023" s="30"/>
      <c r="B1023" s="19"/>
      <c r="C1023" s="9"/>
      <c r="D1023" s="26" t="s">
        <v>340</v>
      </c>
      <c r="E1023" s="26" t="s">
        <v>117</v>
      </c>
      <c r="F1023" s="26" t="s">
        <v>339</v>
      </c>
      <c r="G1023" s="26" t="s">
        <v>339</v>
      </c>
      <c r="H1023" s="26" t="s">
        <v>341</v>
      </c>
      <c r="I1023" s="146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2</v>
      </c>
    </row>
    <row r="1024" spans="1:65">
      <c r="A1024" s="30"/>
      <c r="B1024" s="18">
        <v>1</v>
      </c>
      <c r="C1024" s="14">
        <v>1</v>
      </c>
      <c r="D1024" s="22">
        <v>0.15</v>
      </c>
      <c r="E1024" s="22">
        <v>0.13</v>
      </c>
      <c r="F1024" s="22">
        <v>0.13</v>
      </c>
      <c r="G1024" s="22">
        <v>0.1</v>
      </c>
      <c r="H1024" s="22">
        <v>0.12602625002380699</v>
      </c>
      <c r="I1024" s="146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1</v>
      </c>
    </row>
    <row r="1025" spans="1:65">
      <c r="A1025" s="30"/>
      <c r="B1025" s="19">
        <v>1</v>
      </c>
      <c r="C1025" s="9">
        <v>2</v>
      </c>
      <c r="D1025" s="11">
        <v>0.15</v>
      </c>
      <c r="E1025" s="11">
        <v>0.124</v>
      </c>
      <c r="F1025" s="11">
        <v>0.12</v>
      </c>
      <c r="G1025" s="11">
        <v>0.1</v>
      </c>
      <c r="H1025" s="11">
        <v>0.11955479770793645</v>
      </c>
      <c r="I1025" s="146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28</v>
      </c>
    </row>
    <row r="1026" spans="1:65">
      <c r="A1026" s="30"/>
      <c r="B1026" s="19">
        <v>1</v>
      </c>
      <c r="C1026" s="9">
        <v>3</v>
      </c>
      <c r="D1026" s="11">
        <v>0.15</v>
      </c>
      <c r="E1026" s="11">
        <v>0.127</v>
      </c>
      <c r="F1026" s="11">
        <v>0.12</v>
      </c>
      <c r="G1026" s="11">
        <v>0.1</v>
      </c>
      <c r="H1026" s="11">
        <v>0.13773917502729061</v>
      </c>
      <c r="I1026" s="146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16</v>
      </c>
    </row>
    <row r="1027" spans="1:65">
      <c r="A1027" s="30"/>
      <c r="B1027" s="19">
        <v>1</v>
      </c>
      <c r="C1027" s="9">
        <v>4</v>
      </c>
      <c r="D1027" s="11">
        <v>0.15</v>
      </c>
      <c r="E1027" s="11">
        <v>0.13200000000000001</v>
      </c>
      <c r="F1027" s="11">
        <v>0.13</v>
      </c>
      <c r="G1027" s="11">
        <v>0.1</v>
      </c>
      <c r="H1027" s="11">
        <v>0.12563772214233304</v>
      </c>
      <c r="I1027" s="146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0.12547257362166961</v>
      </c>
    </row>
    <row r="1028" spans="1:65">
      <c r="A1028" s="30"/>
      <c r="B1028" s="19">
        <v>1</v>
      </c>
      <c r="C1028" s="9">
        <v>5</v>
      </c>
      <c r="D1028" s="11">
        <v>0.15</v>
      </c>
      <c r="E1028" s="11">
        <v>0.127</v>
      </c>
      <c r="F1028" s="11">
        <v>0.12</v>
      </c>
      <c r="G1028" s="11">
        <v>0.1</v>
      </c>
      <c r="H1028" s="11">
        <v>0.13260104676123652</v>
      </c>
      <c r="I1028" s="146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>
        <v>126</v>
      </c>
    </row>
    <row r="1029" spans="1:65">
      <c r="A1029" s="30"/>
      <c r="B1029" s="19">
        <v>1</v>
      </c>
      <c r="C1029" s="9">
        <v>6</v>
      </c>
      <c r="D1029" s="11">
        <v>0.15</v>
      </c>
      <c r="E1029" s="11">
        <v>0.12099999999999998</v>
      </c>
      <c r="F1029" s="11">
        <v>0.12</v>
      </c>
      <c r="G1029" s="11">
        <v>0.1</v>
      </c>
      <c r="H1029" s="11">
        <v>0.121618216987485</v>
      </c>
      <c r="I1029" s="146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5"/>
    </row>
    <row r="1030" spans="1:65">
      <c r="A1030" s="30"/>
      <c r="B1030" s="20" t="s">
        <v>274</v>
      </c>
      <c r="C1030" s="12"/>
      <c r="D1030" s="23">
        <v>0.15</v>
      </c>
      <c r="E1030" s="23">
        <v>0.12683333333333333</v>
      </c>
      <c r="F1030" s="23">
        <v>0.12333333333333334</v>
      </c>
      <c r="G1030" s="23">
        <v>9.9999999999999992E-2</v>
      </c>
      <c r="H1030" s="23">
        <v>0.12719620144168142</v>
      </c>
      <c r="I1030" s="146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5"/>
    </row>
    <row r="1031" spans="1:65">
      <c r="A1031" s="30"/>
      <c r="B1031" s="3" t="s">
        <v>275</v>
      </c>
      <c r="C1031" s="29"/>
      <c r="D1031" s="11">
        <v>0.15</v>
      </c>
      <c r="E1031" s="11">
        <v>0.127</v>
      </c>
      <c r="F1031" s="11">
        <v>0.12</v>
      </c>
      <c r="G1031" s="11">
        <v>0.1</v>
      </c>
      <c r="H1031" s="11">
        <v>0.12583198608307</v>
      </c>
      <c r="I1031" s="146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5"/>
    </row>
    <row r="1032" spans="1:65">
      <c r="A1032" s="30"/>
      <c r="B1032" s="3" t="s">
        <v>276</v>
      </c>
      <c r="C1032" s="29"/>
      <c r="D1032" s="24">
        <v>0</v>
      </c>
      <c r="E1032" s="24">
        <v>3.9707262140151051E-3</v>
      </c>
      <c r="F1032" s="24">
        <v>5.1639777949432268E-3</v>
      </c>
      <c r="G1032" s="24">
        <v>1.5202354861220293E-17</v>
      </c>
      <c r="H1032" s="24">
        <v>6.8362160673168014E-3</v>
      </c>
      <c r="I1032" s="146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5"/>
    </row>
    <row r="1033" spans="1:65">
      <c r="A1033" s="30"/>
      <c r="B1033" s="3" t="s">
        <v>86</v>
      </c>
      <c r="C1033" s="29"/>
      <c r="D1033" s="13">
        <v>0</v>
      </c>
      <c r="E1033" s="13">
        <v>3.1306645576991629E-2</v>
      </c>
      <c r="F1033" s="13">
        <v>4.1870090229269408E-2</v>
      </c>
      <c r="G1033" s="13">
        <v>1.5202354861220294E-16</v>
      </c>
      <c r="H1033" s="13">
        <v>5.3745442000885213E-2</v>
      </c>
      <c r="I1033" s="146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A1034" s="30"/>
      <c r="B1034" s="3" t="s">
        <v>277</v>
      </c>
      <c r="C1034" s="29"/>
      <c r="D1034" s="13">
        <v>0.19548038005729085</v>
      </c>
      <c r="E1034" s="13">
        <v>1.0845076915109164E-2</v>
      </c>
      <c r="F1034" s="13">
        <v>-1.7049465286227417E-2</v>
      </c>
      <c r="G1034" s="13">
        <v>-0.20301307996180606</v>
      </c>
      <c r="H1034" s="13">
        <v>1.373708827563358E-2</v>
      </c>
      <c r="I1034" s="146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30"/>
      <c r="B1035" s="46" t="s">
        <v>278</v>
      </c>
      <c r="C1035" s="47"/>
      <c r="D1035" s="45">
        <v>4.46</v>
      </c>
      <c r="E1035" s="45">
        <v>0</v>
      </c>
      <c r="F1035" s="45">
        <v>0.67</v>
      </c>
      <c r="G1035" s="45">
        <v>5.17</v>
      </c>
      <c r="H1035" s="45">
        <v>7.0000000000000007E-2</v>
      </c>
      <c r="I1035" s="146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B1036" s="31"/>
      <c r="C1036" s="20"/>
      <c r="D1036" s="20"/>
      <c r="E1036" s="20"/>
      <c r="F1036" s="20"/>
      <c r="G1036" s="20"/>
      <c r="H1036" s="20"/>
      <c r="BM1036" s="55"/>
    </row>
    <row r="1037" spans="1:65" ht="15">
      <c r="B1037" s="8" t="s">
        <v>631</v>
      </c>
      <c r="BM1037" s="28" t="s">
        <v>66</v>
      </c>
    </row>
    <row r="1038" spans="1:65" ht="15">
      <c r="A1038" s="25" t="s">
        <v>32</v>
      </c>
      <c r="B1038" s="18" t="s">
        <v>110</v>
      </c>
      <c r="C1038" s="15" t="s">
        <v>111</v>
      </c>
      <c r="D1038" s="16" t="s">
        <v>237</v>
      </c>
      <c r="E1038" s="17" t="s">
        <v>237</v>
      </c>
      <c r="F1038" s="17" t="s">
        <v>237</v>
      </c>
      <c r="G1038" s="17" t="s">
        <v>237</v>
      </c>
      <c r="H1038" s="17" t="s">
        <v>237</v>
      </c>
      <c r="I1038" s="17" t="s">
        <v>237</v>
      </c>
      <c r="J1038" s="17" t="s">
        <v>237</v>
      </c>
      <c r="K1038" s="17" t="s">
        <v>237</v>
      </c>
      <c r="L1038" s="17" t="s">
        <v>237</v>
      </c>
      <c r="M1038" s="17" t="s">
        <v>237</v>
      </c>
      <c r="N1038" s="17" t="s">
        <v>237</v>
      </c>
      <c r="O1038" s="17" t="s">
        <v>237</v>
      </c>
      <c r="P1038" s="17" t="s">
        <v>237</v>
      </c>
      <c r="Q1038" s="17" t="s">
        <v>237</v>
      </c>
      <c r="R1038" s="17" t="s">
        <v>237</v>
      </c>
      <c r="S1038" s="17" t="s">
        <v>237</v>
      </c>
      <c r="T1038" s="17" t="s">
        <v>237</v>
      </c>
      <c r="U1038" s="17" t="s">
        <v>237</v>
      </c>
      <c r="V1038" s="17" t="s">
        <v>237</v>
      </c>
      <c r="W1038" s="17" t="s">
        <v>237</v>
      </c>
      <c r="X1038" s="17" t="s">
        <v>237</v>
      </c>
      <c r="Y1038" s="17" t="s">
        <v>237</v>
      </c>
      <c r="Z1038" s="17" t="s">
        <v>237</v>
      </c>
      <c r="AA1038" s="17" t="s">
        <v>237</v>
      </c>
      <c r="AB1038" s="146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8">
        <v>1</v>
      </c>
    </row>
    <row r="1039" spans="1:65">
      <c r="A1039" s="30"/>
      <c r="B1039" s="19" t="s">
        <v>238</v>
      </c>
      <c r="C1039" s="9" t="s">
        <v>238</v>
      </c>
      <c r="D1039" s="144" t="s">
        <v>240</v>
      </c>
      <c r="E1039" s="145" t="s">
        <v>241</v>
      </c>
      <c r="F1039" s="145" t="s">
        <v>242</v>
      </c>
      <c r="G1039" s="145" t="s">
        <v>243</v>
      </c>
      <c r="H1039" s="145" t="s">
        <v>244</v>
      </c>
      <c r="I1039" s="145" t="s">
        <v>245</v>
      </c>
      <c r="J1039" s="145" t="s">
        <v>246</v>
      </c>
      <c r="K1039" s="145" t="s">
        <v>247</v>
      </c>
      <c r="L1039" s="145" t="s">
        <v>248</v>
      </c>
      <c r="M1039" s="145" t="s">
        <v>249</v>
      </c>
      <c r="N1039" s="145" t="s">
        <v>250</v>
      </c>
      <c r="O1039" s="145" t="s">
        <v>251</v>
      </c>
      <c r="P1039" s="145" t="s">
        <v>252</v>
      </c>
      <c r="Q1039" s="145" t="s">
        <v>253</v>
      </c>
      <c r="R1039" s="145" t="s">
        <v>254</v>
      </c>
      <c r="S1039" s="145" t="s">
        <v>255</v>
      </c>
      <c r="T1039" s="145" t="s">
        <v>256</v>
      </c>
      <c r="U1039" s="145" t="s">
        <v>257</v>
      </c>
      <c r="V1039" s="145" t="s">
        <v>258</v>
      </c>
      <c r="W1039" s="145" t="s">
        <v>259</v>
      </c>
      <c r="X1039" s="145" t="s">
        <v>260</v>
      </c>
      <c r="Y1039" s="145" t="s">
        <v>261</v>
      </c>
      <c r="Z1039" s="145" t="s">
        <v>262</v>
      </c>
      <c r="AA1039" s="145" t="s">
        <v>267</v>
      </c>
      <c r="AB1039" s="146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8" t="s">
        <v>3</v>
      </c>
    </row>
    <row r="1040" spans="1:65">
      <c r="A1040" s="30"/>
      <c r="B1040" s="19"/>
      <c r="C1040" s="9"/>
      <c r="D1040" s="10" t="s">
        <v>306</v>
      </c>
      <c r="E1040" s="11" t="s">
        <v>304</v>
      </c>
      <c r="F1040" s="11" t="s">
        <v>306</v>
      </c>
      <c r="G1040" s="11" t="s">
        <v>306</v>
      </c>
      <c r="H1040" s="11" t="s">
        <v>304</v>
      </c>
      <c r="I1040" s="11" t="s">
        <v>304</v>
      </c>
      <c r="J1040" s="11" t="s">
        <v>304</v>
      </c>
      <c r="K1040" s="11" t="s">
        <v>304</v>
      </c>
      <c r="L1040" s="11" t="s">
        <v>304</v>
      </c>
      <c r="M1040" s="11" t="s">
        <v>304</v>
      </c>
      <c r="N1040" s="11" t="s">
        <v>304</v>
      </c>
      <c r="O1040" s="11" t="s">
        <v>304</v>
      </c>
      <c r="P1040" s="11" t="s">
        <v>304</v>
      </c>
      <c r="Q1040" s="11" t="s">
        <v>304</v>
      </c>
      <c r="R1040" s="11" t="s">
        <v>306</v>
      </c>
      <c r="S1040" s="11" t="s">
        <v>306</v>
      </c>
      <c r="T1040" s="11" t="s">
        <v>304</v>
      </c>
      <c r="U1040" s="11" t="s">
        <v>306</v>
      </c>
      <c r="V1040" s="11" t="s">
        <v>304</v>
      </c>
      <c r="W1040" s="11" t="s">
        <v>304</v>
      </c>
      <c r="X1040" s="11" t="s">
        <v>306</v>
      </c>
      <c r="Y1040" s="11" t="s">
        <v>304</v>
      </c>
      <c r="Z1040" s="11" t="s">
        <v>337</v>
      </c>
      <c r="AA1040" s="11" t="s">
        <v>306</v>
      </c>
      <c r="AB1040" s="146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>
        <v>2</v>
      </c>
    </row>
    <row r="1041" spans="1:65">
      <c r="A1041" s="30"/>
      <c r="B1041" s="19"/>
      <c r="C1041" s="9"/>
      <c r="D1041" s="26" t="s">
        <v>338</v>
      </c>
      <c r="E1041" s="26" t="s">
        <v>339</v>
      </c>
      <c r="F1041" s="26" t="s">
        <v>340</v>
      </c>
      <c r="G1041" s="26" t="s">
        <v>340</v>
      </c>
      <c r="H1041" s="26" t="s">
        <v>117</v>
      </c>
      <c r="I1041" s="26" t="s">
        <v>338</v>
      </c>
      <c r="J1041" s="26" t="s">
        <v>339</v>
      </c>
      <c r="K1041" s="26" t="s">
        <v>339</v>
      </c>
      <c r="L1041" s="26" t="s">
        <v>340</v>
      </c>
      <c r="M1041" s="26" t="s">
        <v>339</v>
      </c>
      <c r="N1041" s="26" t="s">
        <v>339</v>
      </c>
      <c r="O1041" s="26" t="s">
        <v>307</v>
      </c>
      <c r="P1041" s="26" t="s">
        <v>339</v>
      </c>
      <c r="Q1041" s="26" t="s">
        <v>341</v>
      </c>
      <c r="R1041" s="26" t="s">
        <v>338</v>
      </c>
      <c r="S1041" s="26" t="s">
        <v>339</v>
      </c>
      <c r="T1041" s="26" t="s">
        <v>338</v>
      </c>
      <c r="U1041" s="26" t="s">
        <v>339</v>
      </c>
      <c r="V1041" s="26" t="s">
        <v>339</v>
      </c>
      <c r="W1041" s="26" t="s">
        <v>339</v>
      </c>
      <c r="X1041" s="26" t="s">
        <v>338</v>
      </c>
      <c r="Y1041" s="26" t="s">
        <v>341</v>
      </c>
      <c r="Z1041" s="26" t="s">
        <v>339</v>
      </c>
      <c r="AA1041" s="26" t="s">
        <v>339</v>
      </c>
      <c r="AB1041" s="146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>
        <v>2</v>
      </c>
    </row>
    <row r="1042" spans="1:65">
      <c r="A1042" s="30"/>
      <c r="B1042" s="18">
        <v>1</v>
      </c>
      <c r="C1042" s="14">
        <v>1</v>
      </c>
      <c r="D1042" s="22">
        <v>1.22</v>
      </c>
      <c r="E1042" s="22">
        <v>1.22</v>
      </c>
      <c r="F1042" s="22">
        <v>1.52</v>
      </c>
      <c r="G1042" s="22">
        <v>1.31049690812</v>
      </c>
      <c r="H1042" s="22">
        <v>1.31</v>
      </c>
      <c r="I1042" s="22">
        <v>1.31</v>
      </c>
      <c r="J1042" s="22">
        <v>1.18</v>
      </c>
      <c r="K1042" s="22">
        <v>1.1399999999999999</v>
      </c>
      <c r="L1042" s="22">
        <v>1.29</v>
      </c>
      <c r="M1042" s="22">
        <v>1.1100000000000001</v>
      </c>
      <c r="N1042" s="141">
        <v>1.28</v>
      </c>
      <c r="O1042" s="22">
        <v>1.1000000000000001</v>
      </c>
      <c r="P1042" s="22">
        <v>1.02</v>
      </c>
      <c r="Q1042" s="22">
        <v>1.21</v>
      </c>
      <c r="R1042" s="22">
        <v>1.23</v>
      </c>
      <c r="S1042" s="147">
        <v>1.37</v>
      </c>
      <c r="T1042" s="141">
        <v>1.95631</v>
      </c>
      <c r="U1042" s="22">
        <v>1.33</v>
      </c>
      <c r="V1042" s="22">
        <v>1.18</v>
      </c>
      <c r="W1042" s="141">
        <v>0.77</v>
      </c>
      <c r="X1042" s="22">
        <v>1.1000000000000001</v>
      </c>
      <c r="Y1042" s="22">
        <v>1.2965785829953189</v>
      </c>
      <c r="Z1042" s="22">
        <v>1.2123999999999999</v>
      </c>
      <c r="AA1042" s="22">
        <v>1.1299999999999999</v>
      </c>
      <c r="AB1042" s="146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1</v>
      </c>
    </row>
    <row r="1043" spans="1:65">
      <c r="A1043" s="30"/>
      <c r="B1043" s="19">
        <v>1</v>
      </c>
      <c r="C1043" s="9">
        <v>2</v>
      </c>
      <c r="D1043" s="11">
        <v>1.1100000000000001</v>
      </c>
      <c r="E1043" s="11">
        <v>1.2</v>
      </c>
      <c r="F1043" s="11">
        <v>1.52</v>
      </c>
      <c r="G1043" s="11">
        <v>1.3024529985200002</v>
      </c>
      <c r="H1043" s="11">
        <v>1.31</v>
      </c>
      <c r="I1043" s="11">
        <v>1.44</v>
      </c>
      <c r="J1043" s="11">
        <v>1.18</v>
      </c>
      <c r="K1043" s="11">
        <v>1.1200000000000001</v>
      </c>
      <c r="L1043" s="11">
        <v>1.28</v>
      </c>
      <c r="M1043" s="11">
        <v>1.07</v>
      </c>
      <c r="N1043" s="142">
        <v>2.5299999999999998</v>
      </c>
      <c r="O1043" s="11">
        <v>1.1000000000000001</v>
      </c>
      <c r="P1043" s="11">
        <v>1.1100000000000001</v>
      </c>
      <c r="Q1043" s="11">
        <v>1.18</v>
      </c>
      <c r="R1043" s="11">
        <v>1.26</v>
      </c>
      <c r="S1043" s="11">
        <v>1.24</v>
      </c>
      <c r="T1043" s="142">
        <v>1.9775500000000001</v>
      </c>
      <c r="U1043" s="11">
        <v>1.17</v>
      </c>
      <c r="V1043" s="11">
        <v>1.19</v>
      </c>
      <c r="W1043" s="142">
        <v>0.84</v>
      </c>
      <c r="X1043" s="11">
        <v>1.1000000000000001</v>
      </c>
      <c r="Y1043" s="11">
        <v>1.2714140364313287</v>
      </c>
      <c r="Z1043" s="11">
        <v>1.2768578646795199</v>
      </c>
      <c r="AA1043" s="11">
        <v>1.23</v>
      </c>
      <c r="AB1043" s="146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29</v>
      </c>
    </row>
    <row r="1044" spans="1:65">
      <c r="A1044" s="30"/>
      <c r="B1044" s="19">
        <v>1</v>
      </c>
      <c r="C1044" s="9">
        <v>3</v>
      </c>
      <c r="D1044" s="11">
        <v>1.04</v>
      </c>
      <c r="E1044" s="11">
        <v>1.2</v>
      </c>
      <c r="F1044" s="11">
        <v>1.54</v>
      </c>
      <c r="G1044" s="11">
        <v>1.2305964182981517</v>
      </c>
      <c r="H1044" s="11">
        <v>1.34</v>
      </c>
      <c r="I1044" s="11">
        <v>1.4</v>
      </c>
      <c r="J1044" s="11">
        <v>1.1499999999999999</v>
      </c>
      <c r="K1044" s="11">
        <v>1.1000000000000001</v>
      </c>
      <c r="L1044" s="11">
        <v>1.29</v>
      </c>
      <c r="M1044" s="11">
        <v>1.06</v>
      </c>
      <c r="N1044" s="142">
        <v>1.26</v>
      </c>
      <c r="O1044" s="11">
        <v>1.1000000000000001</v>
      </c>
      <c r="P1044" s="11">
        <v>0.94</v>
      </c>
      <c r="Q1044" s="11">
        <v>1.19</v>
      </c>
      <c r="R1044" s="11">
        <v>1.26</v>
      </c>
      <c r="S1044" s="11">
        <v>1.22</v>
      </c>
      <c r="T1044" s="142">
        <v>1.9589300000000001</v>
      </c>
      <c r="U1044" s="11">
        <v>1.39</v>
      </c>
      <c r="V1044" s="11">
        <v>1.1399999999999999</v>
      </c>
      <c r="W1044" s="142">
        <v>0.8</v>
      </c>
      <c r="X1044" s="11">
        <v>1.2</v>
      </c>
      <c r="Y1044" s="11">
        <v>1.244069296900326</v>
      </c>
      <c r="Z1044" s="11">
        <v>1.1979343437739201</v>
      </c>
      <c r="AA1044" s="11">
        <v>1.1299999999999999</v>
      </c>
      <c r="AB1044" s="146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16</v>
      </c>
    </row>
    <row r="1045" spans="1:65">
      <c r="A1045" s="30"/>
      <c r="B1045" s="19">
        <v>1</v>
      </c>
      <c r="C1045" s="9">
        <v>4</v>
      </c>
      <c r="D1045" s="11">
        <v>1.07</v>
      </c>
      <c r="E1045" s="11">
        <v>1.17</v>
      </c>
      <c r="F1045" s="11">
        <v>1.53</v>
      </c>
      <c r="G1045" s="11">
        <v>1.2572630849648181</v>
      </c>
      <c r="H1045" s="11">
        <v>1.34</v>
      </c>
      <c r="I1045" s="11">
        <v>1.43</v>
      </c>
      <c r="J1045" s="11">
        <v>1.22</v>
      </c>
      <c r="K1045" s="11">
        <v>1.08</v>
      </c>
      <c r="L1045" s="11">
        <v>1.26</v>
      </c>
      <c r="M1045" s="11">
        <v>1.08</v>
      </c>
      <c r="N1045" s="142">
        <v>1.28</v>
      </c>
      <c r="O1045" s="11">
        <v>1.1000000000000001</v>
      </c>
      <c r="P1045" s="11">
        <v>0.9</v>
      </c>
      <c r="Q1045" s="11">
        <v>1.27</v>
      </c>
      <c r="R1045" s="11">
        <v>1.21</v>
      </c>
      <c r="S1045" s="11">
        <v>1.24</v>
      </c>
      <c r="T1045" s="142">
        <v>1.9833999999999998</v>
      </c>
      <c r="U1045" s="11">
        <v>1.24</v>
      </c>
      <c r="V1045" s="11">
        <v>1.2</v>
      </c>
      <c r="W1045" s="142">
        <v>0.77</v>
      </c>
      <c r="X1045" s="11">
        <v>1.2</v>
      </c>
      <c r="Y1045" s="11">
        <v>1.3771792153586948</v>
      </c>
      <c r="Z1045" s="11">
        <v>1.1911993800486009</v>
      </c>
      <c r="AA1045" s="11">
        <v>1.17</v>
      </c>
      <c r="AB1045" s="146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1.2213189222095759</v>
      </c>
    </row>
    <row r="1046" spans="1:65">
      <c r="A1046" s="30"/>
      <c r="B1046" s="19">
        <v>1</v>
      </c>
      <c r="C1046" s="9">
        <v>5</v>
      </c>
      <c r="D1046" s="11">
        <v>1.1000000000000001</v>
      </c>
      <c r="E1046" s="11">
        <v>1.1599999999999999</v>
      </c>
      <c r="F1046" s="11">
        <v>1.52</v>
      </c>
      <c r="G1046" s="11">
        <v>1.2462179284030981</v>
      </c>
      <c r="H1046" s="11">
        <v>1.32</v>
      </c>
      <c r="I1046" s="11">
        <v>1.41</v>
      </c>
      <c r="J1046" s="11">
        <v>1.22</v>
      </c>
      <c r="K1046" s="11">
        <v>1.1499999999999999</v>
      </c>
      <c r="L1046" s="11">
        <v>1.23</v>
      </c>
      <c r="M1046" s="11">
        <v>1.07</v>
      </c>
      <c r="N1046" s="142">
        <v>1.57</v>
      </c>
      <c r="O1046" s="11">
        <v>1</v>
      </c>
      <c r="P1046" s="11">
        <v>1</v>
      </c>
      <c r="Q1046" s="11">
        <v>1.28</v>
      </c>
      <c r="R1046" s="11">
        <v>1.24</v>
      </c>
      <c r="S1046" s="11">
        <v>1.24</v>
      </c>
      <c r="T1046" s="142">
        <v>1.9220200000000001</v>
      </c>
      <c r="U1046" s="11">
        <v>1.38</v>
      </c>
      <c r="V1046" s="11">
        <v>1.17</v>
      </c>
      <c r="W1046" s="142">
        <v>0.88</v>
      </c>
      <c r="X1046" s="11">
        <v>1.1000000000000001</v>
      </c>
      <c r="Y1046" s="11">
        <v>1.3495014174576716</v>
      </c>
      <c r="Z1046" s="11">
        <v>1.2827421653140272</v>
      </c>
      <c r="AA1046" s="11">
        <v>1.26</v>
      </c>
      <c r="AB1046" s="146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127</v>
      </c>
    </row>
    <row r="1047" spans="1:65">
      <c r="A1047" s="30"/>
      <c r="B1047" s="19">
        <v>1</v>
      </c>
      <c r="C1047" s="9">
        <v>6</v>
      </c>
      <c r="D1047" s="11">
        <v>1.0900000000000001</v>
      </c>
      <c r="E1047" s="11">
        <v>1.22</v>
      </c>
      <c r="F1047" s="11">
        <v>1.55</v>
      </c>
      <c r="G1047" s="11">
        <v>1.2510640088573581</v>
      </c>
      <c r="H1047" s="11">
        <v>1.28</v>
      </c>
      <c r="I1047" s="11">
        <v>1.37</v>
      </c>
      <c r="J1047" s="11">
        <v>1.1499999999999999</v>
      </c>
      <c r="K1047" s="11">
        <v>1.1599999999999999</v>
      </c>
      <c r="L1047" s="11">
        <v>1.25</v>
      </c>
      <c r="M1047" s="11">
        <v>1.0900000000000001</v>
      </c>
      <c r="N1047" s="142">
        <v>1.3</v>
      </c>
      <c r="O1047" s="11">
        <v>1</v>
      </c>
      <c r="P1047" s="11">
        <v>1.1100000000000001</v>
      </c>
      <c r="Q1047" s="11">
        <v>1.26</v>
      </c>
      <c r="R1047" s="11">
        <v>1.26</v>
      </c>
      <c r="S1047" s="11">
        <v>1.32</v>
      </c>
      <c r="T1047" s="142">
        <v>1.98007</v>
      </c>
      <c r="U1047" s="11">
        <v>1.4</v>
      </c>
      <c r="V1047" s="11">
        <v>1.26</v>
      </c>
      <c r="W1047" s="142">
        <v>0.81</v>
      </c>
      <c r="X1047" s="11">
        <v>1.1000000000000001</v>
      </c>
      <c r="Y1047" s="11">
        <v>1.3409302209320035</v>
      </c>
      <c r="Z1047" s="11">
        <v>1.3152863273516999</v>
      </c>
      <c r="AA1047" s="11">
        <v>1.1499999999999999</v>
      </c>
      <c r="AB1047" s="146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5"/>
    </row>
    <row r="1048" spans="1:65">
      <c r="A1048" s="30"/>
      <c r="B1048" s="20" t="s">
        <v>274</v>
      </c>
      <c r="C1048" s="12"/>
      <c r="D1048" s="23">
        <v>1.1050000000000002</v>
      </c>
      <c r="E1048" s="23">
        <v>1.1950000000000001</v>
      </c>
      <c r="F1048" s="23">
        <v>1.5300000000000002</v>
      </c>
      <c r="G1048" s="23">
        <v>1.2663485578605711</v>
      </c>
      <c r="H1048" s="23">
        <v>1.3166666666666667</v>
      </c>
      <c r="I1048" s="23">
        <v>1.3933333333333333</v>
      </c>
      <c r="J1048" s="23">
        <v>1.1833333333333333</v>
      </c>
      <c r="K1048" s="23">
        <v>1.125</v>
      </c>
      <c r="L1048" s="23">
        <v>1.2666666666666666</v>
      </c>
      <c r="M1048" s="23">
        <v>1.08</v>
      </c>
      <c r="N1048" s="23">
        <v>1.5366666666666668</v>
      </c>
      <c r="O1048" s="23">
        <v>1.0666666666666667</v>
      </c>
      <c r="P1048" s="23">
        <v>1.0133333333333334</v>
      </c>
      <c r="Q1048" s="23">
        <v>1.2316666666666667</v>
      </c>
      <c r="R1048" s="23">
        <v>1.2433333333333334</v>
      </c>
      <c r="S1048" s="23">
        <v>1.2716666666666667</v>
      </c>
      <c r="T1048" s="23">
        <v>1.9630466666666664</v>
      </c>
      <c r="U1048" s="23">
        <v>1.3183333333333334</v>
      </c>
      <c r="V1048" s="23">
        <v>1.19</v>
      </c>
      <c r="W1048" s="23">
        <v>0.81166666666666687</v>
      </c>
      <c r="X1048" s="23">
        <v>1.1333333333333335</v>
      </c>
      <c r="Y1048" s="23">
        <v>1.3132787950125573</v>
      </c>
      <c r="Z1048" s="23">
        <v>1.2460700135279612</v>
      </c>
      <c r="AA1048" s="23">
        <v>1.1783333333333335</v>
      </c>
      <c r="AB1048" s="146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5"/>
    </row>
    <row r="1049" spans="1:65">
      <c r="A1049" s="30"/>
      <c r="B1049" s="3" t="s">
        <v>275</v>
      </c>
      <c r="C1049" s="29"/>
      <c r="D1049" s="11">
        <v>1.0950000000000002</v>
      </c>
      <c r="E1049" s="11">
        <v>1.2</v>
      </c>
      <c r="F1049" s="11">
        <v>1.5249999999999999</v>
      </c>
      <c r="G1049" s="11">
        <v>1.2541635469110881</v>
      </c>
      <c r="H1049" s="11">
        <v>1.3149999999999999</v>
      </c>
      <c r="I1049" s="11">
        <v>1.4049999999999998</v>
      </c>
      <c r="J1049" s="11">
        <v>1.18</v>
      </c>
      <c r="K1049" s="11">
        <v>1.1299999999999999</v>
      </c>
      <c r="L1049" s="11">
        <v>1.27</v>
      </c>
      <c r="M1049" s="11">
        <v>1.0750000000000002</v>
      </c>
      <c r="N1049" s="11">
        <v>1.29</v>
      </c>
      <c r="O1049" s="11">
        <v>1.1000000000000001</v>
      </c>
      <c r="P1049" s="11">
        <v>1.01</v>
      </c>
      <c r="Q1049" s="11">
        <v>1.2349999999999999</v>
      </c>
      <c r="R1049" s="11">
        <v>1.25</v>
      </c>
      <c r="S1049" s="11">
        <v>1.24</v>
      </c>
      <c r="T1049" s="11">
        <v>1.9682400000000002</v>
      </c>
      <c r="U1049" s="11">
        <v>1.355</v>
      </c>
      <c r="V1049" s="11">
        <v>1.1850000000000001</v>
      </c>
      <c r="W1049" s="11">
        <v>0.80500000000000005</v>
      </c>
      <c r="X1049" s="11">
        <v>1.1000000000000001</v>
      </c>
      <c r="Y1049" s="11">
        <v>1.3187544019636612</v>
      </c>
      <c r="Z1049" s="11">
        <v>1.2446289323397599</v>
      </c>
      <c r="AA1049" s="11">
        <v>1.1599999999999999</v>
      </c>
      <c r="AB1049" s="146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5"/>
    </row>
    <row r="1050" spans="1:65">
      <c r="A1050" s="30"/>
      <c r="B1050" s="3" t="s">
        <v>276</v>
      </c>
      <c r="C1050" s="29"/>
      <c r="D1050" s="24">
        <v>6.1562975886485516E-2</v>
      </c>
      <c r="E1050" s="24">
        <v>2.5099800796022285E-2</v>
      </c>
      <c r="F1050" s="24">
        <v>1.2649110640673528E-2</v>
      </c>
      <c r="G1050" s="24">
        <v>3.2410579900937674E-2</v>
      </c>
      <c r="H1050" s="24">
        <v>2.2509257354845533E-2</v>
      </c>
      <c r="I1050" s="24">
        <v>4.7609522856952274E-2</v>
      </c>
      <c r="J1050" s="24">
        <v>3.1411250638372683E-2</v>
      </c>
      <c r="K1050" s="24">
        <v>3.0822070014844802E-2</v>
      </c>
      <c r="L1050" s="24">
        <v>2.4221202832779953E-2</v>
      </c>
      <c r="M1050" s="24">
        <v>1.7888543819998333E-2</v>
      </c>
      <c r="N1050" s="24">
        <v>0.50042648477740093</v>
      </c>
      <c r="O1050" s="24">
        <v>5.1639777949432274E-2</v>
      </c>
      <c r="P1050" s="24">
        <v>8.6178110136314059E-2</v>
      </c>
      <c r="Q1050" s="24">
        <v>4.3550736694878883E-2</v>
      </c>
      <c r="R1050" s="24">
        <v>2.0655911179772911E-2</v>
      </c>
      <c r="S1050" s="24">
        <v>5.9469880331699615E-2</v>
      </c>
      <c r="T1050" s="24">
        <v>2.3064759844114244E-2</v>
      </c>
      <c r="U1050" s="24">
        <v>9.3683865562148236E-2</v>
      </c>
      <c r="V1050" s="24">
        <v>4.0000000000000036E-2</v>
      </c>
      <c r="W1050" s="24">
        <v>4.2622372841814728E-2</v>
      </c>
      <c r="X1050" s="24">
        <v>5.1639777949432156E-2</v>
      </c>
      <c r="Y1050" s="24">
        <v>5.095380883511106E-2</v>
      </c>
      <c r="Z1050" s="24">
        <v>5.2048315105422155E-2</v>
      </c>
      <c r="AA1050" s="24">
        <v>5.4558836742242517E-2</v>
      </c>
      <c r="AB1050" s="146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30"/>
      <c r="B1051" s="3" t="s">
        <v>86</v>
      </c>
      <c r="C1051" s="29"/>
      <c r="D1051" s="13">
        <v>5.5713100349760639E-2</v>
      </c>
      <c r="E1051" s="13">
        <v>2.1004017402529107E-2</v>
      </c>
      <c r="F1051" s="13">
        <v>8.2673925756036118E-3</v>
      </c>
      <c r="G1051" s="13">
        <v>2.5593727492921565E-2</v>
      </c>
      <c r="H1051" s="13">
        <v>1.7095638497351039E-2</v>
      </c>
      <c r="I1051" s="13">
        <v>3.4169514012166703E-2</v>
      </c>
      <c r="J1051" s="13">
        <v>2.6544718849329026E-2</v>
      </c>
      <c r="K1051" s="13">
        <v>2.7397395568750937E-2</v>
      </c>
      <c r="L1051" s="13">
        <v>1.9122002236405228E-2</v>
      </c>
      <c r="M1051" s="13">
        <v>1.6563466499998455E-2</v>
      </c>
      <c r="N1051" s="13">
        <v>0.32565714844516325</v>
      </c>
      <c r="O1051" s="13">
        <v>4.8412291827592754E-2</v>
      </c>
      <c r="P1051" s="13">
        <v>8.5044187634520443E-2</v>
      </c>
      <c r="Q1051" s="13">
        <v>3.5359190821281909E-2</v>
      </c>
      <c r="R1051" s="13">
        <v>1.6613333388557298E-2</v>
      </c>
      <c r="S1051" s="13">
        <v>4.6765305634364047E-2</v>
      </c>
      <c r="T1051" s="13">
        <v>1.1749470980880526E-2</v>
      </c>
      <c r="U1051" s="13">
        <v>7.1062350616041645E-2</v>
      </c>
      <c r="V1051" s="13">
        <v>3.3613445378151294E-2</v>
      </c>
      <c r="W1051" s="13">
        <v>5.2512163665480144E-2</v>
      </c>
      <c r="X1051" s="13">
        <v>4.5564509955381305E-2</v>
      </c>
      <c r="Y1051" s="13">
        <v>3.8798927561016355E-2</v>
      </c>
      <c r="Z1051" s="13">
        <v>4.1769976438209358E-2</v>
      </c>
      <c r="AA1051" s="13">
        <v>4.630170020558063E-2</v>
      </c>
      <c r="AB1051" s="146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30"/>
      <c r="B1052" s="3" t="s">
        <v>277</v>
      </c>
      <c r="C1052" s="29"/>
      <c r="D1052" s="13">
        <v>-9.5240415991537097E-2</v>
      </c>
      <c r="E1052" s="13">
        <v>-2.1549590144694042E-2</v>
      </c>
      <c r="F1052" s="13">
        <v>0.25274403939633316</v>
      </c>
      <c r="G1052" s="13">
        <v>3.6869678207825274E-2</v>
      </c>
      <c r="H1052" s="13">
        <v>7.8069489240853107E-2</v>
      </c>
      <c r="I1052" s="13">
        <v>0.14084315570297856</v>
      </c>
      <c r="J1052" s="13">
        <v>-3.1102104606321901E-2</v>
      </c>
      <c r="K1052" s="13">
        <v>-7.8864676914460974E-2</v>
      </c>
      <c r="L1052" s="13">
        <v>3.713014154816241E-2</v>
      </c>
      <c r="M1052" s="13">
        <v>-0.11571008983788256</v>
      </c>
      <c r="N1052" s="13">
        <v>0.25820261908869191</v>
      </c>
      <c r="O1052" s="13">
        <v>-0.12662724922260005</v>
      </c>
      <c r="P1052" s="13">
        <v>-0.17029588676147001</v>
      </c>
      <c r="Q1052" s="13">
        <v>8.4725981632789438E-3</v>
      </c>
      <c r="R1052" s="13">
        <v>1.8025112624906914E-2</v>
      </c>
      <c r="S1052" s="13">
        <v>4.1224076317431635E-2</v>
      </c>
      <c r="T1052" s="13">
        <v>0.60731700047288006</v>
      </c>
      <c r="U1052" s="13">
        <v>7.9434134163942849E-2</v>
      </c>
      <c r="V1052" s="13">
        <v>-2.5643524913963267E-2</v>
      </c>
      <c r="W1052" s="13">
        <v>-0.33541792245532209</v>
      </c>
      <c r="X1052" s="13">
        <v>-7.2041452299012376E-2</v>
      </c>
      <c r="Y1052" s="13">
        <v>7.5295544129137193E-2</v>
      </c>
      <c r="Z1052" s="13">
        <v>2.0265870665138186E-2</v>
      </c>
      <c r="AA1052" s="13">
        <v>-3.5196039375590904E-2</v>
      </c>
      <c r="AB1052" s="146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30"/>
      <c r="B1053" s="46" t="s">
        <v>278</v>
      </c>
      <c r="C1053" s="47"/>
      <c r="D1053" s="45">
        <v>1.1200000000000001</v>
      </c>
      <c r="E1053" s="45">
        <v>0.36</v>
      </c>
      <c r="F1053" s="45">
        <v>2.4700000000000002</v>
      </c>
      <c r="G1053" s="45">
        <v>0.24</v>
      </c>
      <c r="H1053" s="45">
        <v>0.67</v>
      </c>
      <c r="I1053" s="45">
        <v>1.31</v>
      </c>
      <c r="J1053" s="45">
        <v>0.46</v>
      </c>
      <c r="K1053" s="45">
        <v>0.95</v>
      </c>
      <c r="L1053" s="45">
        <v>0.25</v>
      </c>
      <c r="M1053" s="45">
        <v>1.33</v>
      </c>
      <c r="N1053" s="45">
        <v>2.52</v>
      </c>
      <c r="O1053" s="45">
        <v>1.44</v>
      </c>
      <c r="P1053" s="45">
        <v>1.89</v>
      </c>
      <c r="Q1053" s="45">
        <v>0.05</v>
      </c>
      <c r="R1053" s="45">
        <v>0.05</v>
      </c>
      <c r="S1053" s="45">
        <v>0.28999999999999998</v>
      </c>
      <c r="T1053" s="45">
        <v>6.12</v>
      </c>
      <c r="U1053" s="45">
        <v>0.68</v>
      </c>
      <c r="V1053" s="45">
        <v>0.4</v>
      </c>
      <c r="W1053" s="45">
        <v>3.59</v>
      </c>
      <c r="X1053" s="45">
        <v>0.88</v>
      </c>
      <c r="Y1053" s="45">
        <v>0.64</v>
      </c>
      <c r="Z1053" s="45">
        <v>7.0000000000000007E-2</v>
      </c>
      <c r="AA1053" s="45">
        <v>0.5</v>
      </c>
      <c r="AB1053" s="146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B1054" s="31"/>
      <c r="C1054" s="20"/>
      <c r="D1054" s="20"/>
      <c r="E1054" s="20"/>
      <c r="F1054" s="20"/>
      <c r="G1054" s="20"/>
      <c r="H1054" s="20"/>
      <c r="I1054" s="20"/>
      <c r="J1054" s="20"/>
      <c r="K1054" s="20"/>
      <c r="L1054" s="20"/>
      <c r="M1054" s="20"/>
      <c r="N1054" s="20"/>
      <c r="O1054" s="20"/>
      <c r="P1054" s="20"/>
      <c r="Q1054" s="20"/>
      <c r="R1054" s="20"/>
      <c r="S1054" s="20"/>
      <c r="T1054" s="20"/>
      <c r="U1054" s="20"/>
      <c r="V1054" s="20"/>
      <c r="W1054" s="20"/>
      <c r="X1054" s="20"/>
      <c r="Y1054" s="20"/>
      <c r="Z1054" s="20"/>
      <c r="AA1054" s="20"/>
      <c r="BM1054" s="55"/>
    </row>
    <row r="1055" spans="1:65" ht="15">
      <c r="B1055" s="8" t="s">
        <v>632</v>
      </c>
      <c r="BM1055" s="28" t="s">
        <v>66</v>
      </c>
    </row>
    <row r="1056" spans="1:65" ht="15">
      <c r="A1056" s="25" t="s">
        <v>65</v>
      </c>
      <c r="B1056" s="18" t="s">
        <v>110</v>
      </c>
      <c r="C1056" s="15" t="s">
        <v>111</v>
      </c>
      <c r="D1056" s="16" t="s">
        <v>237</v>
      </c>
      <c r="E1056" s="17" t="s">
        <v>237</v>
      </c>
      <c r="F1056" s="17" t="s">
        <v>237</v>
      </c>
      <c r="G1056" s="17" t="s">
        <v>237</v>
      </c>
      <c r="H1056" s="17" t="s">
        <v>237</v>
      </c>
      <c r="I1056" s="17" t="s">
        <v>237</v>
      </c>
      <c r="J1056" s="17" t="s">
        <v>237</v>
      </c>
      <c r="K1056" s="17" t="s">
        <v>237</v>
      </c>
      <c r="L1056" s="17" t="s">
        <v>237</v>
      </c>
      <c r="M1056" s="17" t="s">
        <v>237</v>
      </c>
      <c r="N1056" s="17" t="s">
        <v>237</v>
      </c>
      <c r="O1056" s="17" t="s">
        <v>237</v>
      </c>
      <c r="P1056" s="17" t="s">
        <v>237</v>
      </c>
      <c r="Q1056" s="17" t="s">
        <v>237</v>
      </c>
      <c r="R1056" s="17" t="s">
        <v>237</v>
      </c>
      <c r="S1056" s="17" t="s">
        <v>237</v>
      </c>
      <c r="T1056" s="17" t="s">
        <v>237</v>
      </c>
      <c r="U1056" s="17" t="s">
        <v>237</v>
      </c>
      <c r="V1056" s="17" t="s">
        <v>237</v>
      </c>
      <c r="W1056" s="17" t="s">
        <v>237</v>
      </c>
      <c r="X1056" s="17" t="s">
        <v>237</v>
      </c>
      <c r="Y1056" s="17" t="s">
        <v>237</v>
      </c>
      <c r="Z1056" s="17" t="s">
        <v>237</v>
      </c>
      <c r="AA1056" s="17" t="s">
        <v>237</v>
      </c>
      <c r="AB1056" s="146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8">
        <v>1</v>
      </c>
    </row>
    <row r="1057" spans="1:65">
      <c r="A1057" s="30"/>
      <c r="B1057" s="19" t="s">
        <v>238</v>
      </c>
      <c r="C1057" s="9" t="s">
        <v>238</v>
      </c>
      <c r="D1057" s="144" t="s">
        <v>240</v>
      </c>
      <c r="E1057" s="145" t="s">
        <v>241</v>
      </c>
      <c r="F1057" s="145" t="s">
        <v>242</v>
      </c>
      <c r="G1057" s="145" t="s">
        <v>243</v>
      </c>
      <c r="H1057" s="145" t="s">
        <v>244</v>
      </c>
      <c r="I1057" s="145" t="s">
        <v>245</v>
      </c>
      <c r="J1057" s="145" t="s">
        <v>246</v>
      </c>
      <c r="K1057" s="145" t="s">
        <v>247</v>
      </c>
      <c r="L1057" s="145" t="s">
        <v>248</v>
      </c>
      <c r="M1057" s="145" t="s">
        <v>249</v>
      </c>
      <c r="N1057" s="145" t="s">
        <v>250</v>
      </c>
      <c r="O1057" s="145" t="s">
        <v>251</v>
      </c>
      <c r="P1057" s="145" t="s">
        <v>252</v>
      </c>
      <c r="Q1057" s="145" t="s">
        <v>253</v>
      </c>
      <c r="R1057" s="145" t="s">
        <v>254</v>
      </c>
      <c r="S1057" s="145" t="s">
        <v>255</v>
      </c>
      <c r="T1057" s="145" t="s">
        <v>256</v>
      </c>
      <c r="U1057" s="145" t="s">
        <v>258</v>
      </c>
      <c r="V1057" s="145" t="s">
        <v>259</v>
      </c>
      <c r="W1057" s="145" t="s">
        <v>260</v>
      </c>
      <c r="X1057" s="145" t="s">
        <v>261</v>
      </c>
      <c r="Y1057" s="145" t="s">
        <v>262</v>
      </c>
      <c r="Z1057" s="145" t="s">
        <v>267</v>
      </c>
      <c r="AA1057" s="145" t="s">
        <v>268</v>
      </c>
      <c r="AB1057" s="146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8" t="s">
        <v>3</v>
      </c>
    </row>
    <row r="1058" spans="1:65">
      <c r="A1058" s="30"/>
      <c r="B1058" s="19"/>
      <c r="C1058" s="9"/>
      <c r="D1058" s="10" t="s">
        <v>306</v>
      </c>
      <c r="E1058" s="11" t="s">
        <v>304</v>
      </c>
      <c r="F1058" s="11" t="s">
        <v>306</v>
      </c>
      <c r="G1058" s="11" t="s">
        <v>306</v>
      </c>
      <c r="H1058" s="11" t="s">
        <v>304</v>
      </c>
      <c r="I1058" s="11" t="s">
        <v>337</v>
      </c>
      <c r="J1058" s="11" t="s">
        <v>304</v>
      </c>
      <c r="K1058" s="11" t="s">
        <v>304</v>
      </c>
      <c r="L1058" s="11" t="s">
        <v>304</v>
      </c>
      <c r="M1058" s="11" t="s">
        <v>304</v>
      </c>
      <c r="N1058" s="11" t="s">
        <v>304</v>
      </c>
      <c r="O1058" s="11" t="s">
        <v>304</v>
      </c>
      <c r="P1058" s="11" t="s">
        <v>304</v>
      </c>
      <c r="Q1058" s="11" t="s">
        <v>304</v>
      </c>
      <c r="R1058" s="11" t="s">
        <v>306</v>
      </c>
      <c r="S1058" s="11" t="s">
        <v>306</v>
      </c>
      <c r="T1058" s="11" t="s">
        <v>337</v>
      </c>
      <c r="U1058" s="11" t="s">
        <v>304</v>
      </c>
      <c r="V1058" s="11" t="s">
        <v>304</v>
      </c>
      <c r="W1058" s="11" t="s">
        <v>306</v>
      </c>
      <c r="X1058" s="11" t="s">
        <v>304</v>
      </c>
      <c r="Y1058" s="11" t="s">
        <v>337</v>
      </c>
      <c r="Z1058" s="11" t="s">
        <v>306</v>
      </c>
      <c r="AA1058" s="11" t="s">
        <v>337</v>
      </c>
      <c r="AB1058" s="146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>
        <v>0</v>
      </c>
    </row>
    <row r="1059" spans="1:65">
      <c r="A1059" s="30"/>
      <c r="B1059" s="19"/>
      <c r="C1059" s="9"/>
      <c r="D1059" s="26" t="s">
        <v>338</v>
      </c>
      <c r="E1059" s="26" t="s">
        <v>339</v>
      </c>
      <c r="F1059" s="26" t="s">
        <v>340</v>
      </c>
      <c r="G1059" s="26" t="s">
        <v>340</v>
      </c>
      <c r="H1059" s="26" t="s">
        <v>117</v>
      </c>
      <c r="I1059" s="26" t="s">
        <v>338</v>
      </c>
      <c r="J1059" s="26" t="s">
        <v>339</v>
      </c>
      <c r="K1059" s="26" t="s">
        <v>339</v>
      </c>
      <c r="L1059" s="26" t="s">
        <v>340</v>
      </c>
      <c r="M1059" s="26" t="s">
        <v>339</v>
      </c>
      <c r="N1059" s="26" t="s">
        <v>339</v>
      </c>
      <c r="O1059" s="26" t="s">
        <v>307</v>
      </c>
      <c r="P1059" s="26" t="s">
        <v>339</v>
      </c>
      <c r="Q1059" s="26" t="s">
        <v>341</v>
      </c>
      <c r="R1059" s="26" t="s">
        <v>338</v>
      </c>
      <c r="S1059" s="26" t="s">
        <v>339</v>
      </c>
      <c r="T1059" s="26" t="s">
        <v>338</v>
      </c>
      <c r="U1059" s="26" t="s">
        <v>339</v>
      </c>
      <c r="V1059" s="26" t="s">
        <v>339</v>
      </c>
      <c r="W1059" s="26" t="s">
        <v>338</v>
      </c>
      <c r="X1059" s="26" t="s">
        <v>341</v>
      </c>
      <c r="Y1059" s="26" t="s">
        <v>339</v>
      </c>
      <c r="Z1059" s="26" t="s">
        <v>339</v>
      </c>
      <c r="AA1059" s="26" t="s">
        <v>341</v>
      </c>
      <c r="AB1059" s="146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>
        <v>1</v>
      </c>
    </row>
    <row r="1060" spans="1:65">
      <c r="A1060" s="30"/>
      <c r="B1060" s="18">
        <v>1</v>
      </c>
      <c r="C1060" s="14">
        <v>1</v>
      </c>
      <c r="D1060" s="205">
        <v>86</v>
      </c>
      <c r="E1060" s="205">
        <v>84</v>
      </c>
      <c r="F1060" s="205">
        <v>85</v>
      </c>
      <c r="G1060" s="205">
        <v>85.811827102973211</v>
      </c>
      <c r="H1060" s="205">
        <v>85</v>
      </c>
      <c r="I1060" s="205">
        <v>84</v>
      </c>
      <c r="J1060" s="205">
        <v>84</v>
      </c>
      <c r="K1060" s="205">
        <v>80</v>
      </c>
      <c r="L1060" s="205">
        <v>85</v>
      </c>
      <c r="M1060" s="205">
        <v>87</v>
      </c>
      <c r="N1060" s="205">
        <v>83</v>
      </c>
      <c r="O1060" s="205">
        <v>81</v>
      </c>
      <c r="P1060" s="205">
        <v>87</v>
      </c>
      <c r="Q1060" s="205">
        <v>86</v>
      </c>
      <c r="R1060" s="205">
        <v>89</v>
      </c>
      <c r="S1060" s="206">
        <v>90</v>
      </c>
      <c r="T1060" s="206">
        <v>67.533219068454201</v>
      </c>
      <c r="U1060" s="206">
        <v>80</v>
      </c>
      <c r="V1060" s="206">
        <v>64.2</v>
      </c>
      <c r="W1060" s="205">
        <v>87</v>
      </c>
      <c r="X1060" s="205">
        <v>85.017986911206734</v>
      </c>
      <c r="Y1060" s="205">
        <v>88.15</v>
      </c>
      <c r="Z1060" s="205">
        <v>84</v>
      </c>
      <c r="AA1060" s="205">
        <v>84.078115060000002</v>
      </c>
      <c r="AB1060" s="207"/>
      <c r="AC1060" s="208"/>
      <c r="AD1060" s="208"/>
      <c r="AE1060" s="208"/>
      <c r="AF1060" s="208"/>
      <c r="AG1060" s="208"/>
      <c r="AH1060" s="208"/>
      <c r="AI1060" s="208"/>
      <c r="AJ1060" s="208"/>
      <c r="AK1060" s="208"/>
      <c r="AL1060" s="208"/>
      <c r="AM1060" s="208"/>
      <c r="AN1060" s="208"/>
      <c r="AO1060" s="208"/>
      <c r="AP1060" s="208"/>
      <c r="AQ1060" s="208"/>
      <c r="AR1060" s="208"/>
      <c r="AS1060" s="208"/>
      <c r="AT1060" s="208"/>
      <c r="AU1060" s="208"/>
      <c r="AV1060" s="208"/>
      <c r="AW1060" s="208"/>
      <c r="AX1060" s="208"/>
      <c r="AY1060" s="208"/>
      <c r="AZ1060" s="208"/>
      <c r="BA1060" s="208"/>
      <c r="BB1060" s="208"/>
      <c r="BC1060" s="208"/>
      <c r="BD1060" s="208"/>
      <c r="BE1060" s="208"/>
      <c r="BF1060" s="208"/>
      <c r="BG1060" s="208"/>
      <c r="BH1060" s="208"/>
      <c r="BI1060" s="208"/>
      <c r="BJ1060" s="208"/>
      <c r="BK1060" s="208"/>
      <c r="BL1060" s="208"/>
      <c r="BM1060" s="209">
        <v>1</v>
      </c>
    </row>
    <row r="1061" spans="1:65">
      <c r="A1061" s="30"/>
      <c r="B1061" s="19">
        <v>1</v>
      </c>
      <c r="C1061" s="9">
        <v>2</v>
      </c>
      <c r="D1061" s="211">
        <v>86</v>
      </c>
      <c r="E1061" s="211">
        <v>84</v>
      </c>
      <c r="F1061" s="211">
        <v>85</v>
      </c>
      <c r="G1061" s="211">
        <v>87.531500194603751</v>
      </c>
      <c r="H1061" s="211">
        <v>84</v>
      </c>
      <c r="I1061" s="211">
        <v>85</v>
      </c>
      <c r="J1061" s="211">
        <v>82</v>
      </c>
      <c r="K1061" s="211">
        <v>81</v>
      </c>
      <c r="L1061" s="211">
        <v>85</v>
      </c>
      <c r="M1061" s="211">
        <v>87</v>
      </c>
      <c r="N1061" s="211">
        <v>84</v>
      </c>
      <c r="O1061" s="211">
        <v>83</v>
      </c>
      <c r="P1061" s="211">
        <v>85</v>
      </c>
      <c r="Q1061" s="211">
        <v>86</v>
      </c>
      <c r="R1061" s="211">
        <v>87</v>
      </c>
      <c r="S1061" s="212">
        <v>90</v>
      </c>
      <c r="T1061" s="212">
        <v>67.346427303154385</v>
      </c>
      <c r="U1061" s="212">
        <v>82</v>
      </c>
      <c r="V1061" s="212">
        <v>65.3</v>
      </c>
      <c r="W1061" s="211">
        <v>86</v>
      </c>
      <c r="X1061" s="211">
        <v>84.974209614539078</v>
      </c>
      <c r="Y1061" s="211">
        <v>86.01</v>
      </c>
      <c r="Z1061" s="211">
        <v>87</v>
      </c>
      <c r="AA1061" s="211">
        <v>87.672024559999997</v>
      </c>
      <c r="AB1061" s="207"/>
      <c r="AC1061" s="208"/>
      <c r="AD1061" s="208"/>
      <c r="AE1061" s="208"/>
      <c r="AF1061" s="208"/>
      <c r="AG1061" s="208"/>
      <c r="AH1061" s="208"/>
      <c r="AI1061" s="208"/>
      <c r="AJ1061" s="208"/>
      <c r="AK1061" s="208"/>
      <c r="AL1061" s="208"/>
      <c r="AM1061" s="208"/>
      <c r="AN1061" s="208"/>
      <c r="AO1061" s="208"/>
      <c r="AP1061" s="208"/>
      <c r="AQ1061" s="208"/>
      <c r="AR1061" s="208"/>
      <c r="AS1061" s="208"/>
      <c r="AT1061" s="208"/>
      <c r="AU1061" s="208"/>
      <c r="AV1061" s="208"/>
      <c r="AW1061" s="208"/>
      <c r="AX1061" s="208"/>
      <c r="AY1061" s="208"/>
      <c r="AZ1061" s="208"/>
      <c r="BA1061" s="208"/>
      <c r="BB1061" s="208"/>
      <c r="BC1061" s="208"/>
      <c r="BD1061" s="208"/>
      <c r="BE1061" s="208"/>
      <c r="BF1061" s="208"/>
      <c r="BG1061" s="208"/>
      <c r="BH1061" s="208"/>
      <c r="BI1061" s="208"/>
      <c r="BJ1061" s="208"/>
      <c r="BK1061" s="208"/>
      <c r="BL1061" s="208"/>
      <c r="BM1061" s="209">
        <v>30</v>
      </c>
    </row>
    <row r="1062" spans="1:65">
      <c r="A1062" s="30"/>
      <c r="B1062" s="19">
        <v>1</v>
      </c>
      <c r="C1062" s="9">
        <v>3</v>
      </c>
      <c r="D1062" s="211">
        <v>86</v>
      </c>
      <c r="E1062" s="211">
        <v>84</v>
      </c>
      <c r="F1062" s="211">
        <v>83</v>
      </c>
      <c r="G1062" s="211">
        <v>87.812312516910708</v>
      </c>
      <c r="H1062" s="211">
        <v>85</v>
      </c>
      <c r="I1062" s="211">
        <v>85</v>
      </c>
      <c r="J1062" s="211">
        <v>85</v>
      </c>
      <c r="K1062" s="211">
        <v>81</v>
      </c>
      <c r="L1062" s="211">
        <v>85</v>
      </c>
      <c r="M1062" s="211">
        <v>84</v>
      </c>
      <c r="N1062" s="211">
        <v>85</v>
      </c>
      <c r="O1062" s="211">
        <v>82</v>
      </c>
      <c r="P1062" s="211">
        <v>87</v>
      </c>
      <c r="Q1062" s="211">
        <v>85</v>
      </c>
      <c r="R1062" s="211">
        <v>88</v>
      </c>
      <c r="S1062" s="212">
        <v>88</v>
      </c>
      <c r="T1062" s="212">
        <v>67.147753187113196</v>
      </c>
      <c r="U1062" s="212">
        <v>79</v>
      </c>
      <c r="V1062" s="212">
        <v>66.2</v>
      </c>
      <c r="W1062" s="211">
        <v>89</v>
      </c>
      <c r="X1062" s="211">
        <v>83.262458633466977</v>
      </c>
      <c r="Y1062" s="211">
        <v>87.32</v>
      </c>
      <c r="Z1062" s="211">
        <v>85</v>
      </c>
      <c r="AA1062" s="211">
        <v>80.307167800000002</v>
      </c>
      <c r="AB1062" s="207"/>
      <c r="AC1062" s="208"/>
      <c r="AD1062" s="208"/>
      <c r="AE1062" s="208"/>
      <c r="AF1062" s="208"/>
      <c r="AG1062" s="208"/>
      <c r="AH1062" s="208"/>
      <c r="AI1062" s="208"/>
      <c r="AJ1062" s="208"/>
      <c r="AK1062" s="208"/>
      <c r="AL1062" s="208"/>
      <c r="AM1062" s="208"/>
      <c r="AN1062" s="208"/>
      <c r="AO1062" s="208"/>
      <c r="AP1062" s="208"/>
      <c r="AQ1062" s="208"/>
      <c r="AR1062" s="208"/>
      <c r="AS1062" s="208"/>
      <c r="AT1062" s="208"/>
      <c r="AU1062" s="208"/>
      <c r="AV1062" s="208"/>
      <c r="AW1062" s="208"/>
      <c r="AX1062" s="208"/>
      <c r="AY1062" s="208"/>
      <c r="AZ1062" s="208"/>
      <c r="BA1062" s="208"/>
      <c r="BB1062" s="208"/>
      <c r="BC1062" s="208"/>
      <c r="BD1062" s="208"/>
      <c r="BE1062" s="208"/>
      <c r="BF1062" s="208"/>
      <c r="BG1062" s="208"/>
      <c r="BH1062" s="208"/>
      <c r="BI1062" s="208"/>
      <c r="BJ1062" s="208"/>
      <c r="BK1062" s="208"/>
      <c r="BL1062" s="208"/>
      <c r="BM1062" s="209">
        <v>16</v>
      </c>
    </row>
    <row r="1063" spans="1:65">
      <c r="A1063" s="30"/>
      <c r="B1063" s="19">
        <v>1</v>
      </c>
      <c r="C1063" s="9">
        <v>4</v>
      </c>
      <c r="D1063" s="211">
        <v>85</v>
      </c>
      <c r="E1063" s="211">
        <v>85</v>
      </c>
      <c r="F1063" s="211">
        <v>82</v>
      </c>
      <c r="G1063" s="211">
        <v>87.059753468606488</v>
      </c>
      <c r="H1063" s="211">
        <v>85</v>
      </c>
      <c r="I1063" s="211">
        <v>85</v>
      </c>
      <c r="J1063" s="211">
        <v>85</v>
      </c>
      <c r="K1063" s="211">
        <v>84</v>
      </c>
      <c r="L1063" s="211">
        <v>85</v>
      </c>
      <c r="M1063" s="211">
        <v>85</v>
      </c>
      <c r="N1063" s="211">
        <v>85</v>
      </c>
      <c r="O1063" s="211">
        <v>82</v>
      </c>
      <c r="P1063" s="211">
        <v>88</v>
      </c>
      <c r="Q1063" s="211">
        <v>87</v>
      </c>
      <c r="R1063" s="211">
        <v>88</v>
      </c>
      <c r="S1063" s="212">
        <v>90</v>
      </c>
      <c r="T1063" s="212">
        <v>67.364388478151099</v>
      </c>
      <c r="U1063" s="212">
        <v>81</v>
      </c>
      <c r="V1063" s="212">
        <v>67.3</v>
      </c>
      <c r="W1063" s="211">
        <v>86</v>
      </c>
      <c r="X1063" s="211">
        <v>82.950842588242196</v>
      </c>
      <c r="Y1063" s="211">
        <v>85.17</v>
      </c>
      <c r="Z1063" s="211">
        <v>87</v>
      </c>
      <c r="AA1063" s="211">
        <v>85.215184190000002</v>
      </c>
      <c r="AB1063" s="207"/>
      <c r="AC1063" s="208"/>
      <c r="AD1063" s="208"/>
      <c r="AE1063" s="208"/>
      <c r="AF1063" s="208"/>
      <c r="AG1063" s="208"/>
      <c r="AH1063" s="208"/>
      <c r="AI1063" s="208"/>
      <c r="AJ1063" s="208"/>
      <c r="AK1063" s="208"/>
      <c r="AL1063" s="208"/>
      <c r="AM1063" s="208"/>
      <c r="AN1063" s="208"/>
      <c r="AO1063" s="208"/>
      <c r="AP1063" s="208"/>
      <c r="AQ1063" s="208"/>
      <c r="AR1063" s="208"/>
      <c r="AS1063" s="208"/>
      <c r="AT1063" s="208"/>
      <c r="AU1063" s="208"/>
      <c r="AV1063" s="208"/>
      <c r="AW1063" s="208"/>
      <c r="AX1063" s="208"/>
      <c r="AY1063" s="208"/>
      <c r="AZ1063" s="208"/>
      <c r="BA1063" s="208"/>
      <c r="BB1063" s="208"/>
      <c r="BC1063" s="208"/>
      <c r="BD1063" s="208"/>
      <c r="BE1063" s="208"/>
      <c r="BF1063" s="208"/>
      <c r="BG1063" s="208"/>
      <c r="BH1063" s="208"/>
      <c r="BI1063" s="208"/>
      <c r="BJ1063" s="208"/>
      <c r="BK1063" s="208"/>
      <c r="BL1063" s="208"/>
      <c r="BM1063" s="209">
        <v>85.071897528139857</v>
      </c>
    </row>
    <row r="1064" spans="1:65">
      <c r="A1064" s="30"/>
      <c r="B1064" s="19">
        <v>1</v>
      </c>
      <c r="C1064" s="9">
        <v>5</v>
      </c>
      <c r="D1064" s="211">
        <v>87</v>
      </c>
      <c r="E1064" s="211">
        <v>87</v>
      </c>
      <c r="F1064" s="211">
        <v>84</v>
      </c>
      <c r="G1064" s="211">
        <v>85.670837411923728</v>
      </c>
      <c r="H1064" s="211">
        <v>84</v>
      </c>
      <c r="I1064" s="211">
        <v>84</v>
      </c>
      <c r="J1064" s="211">
        <v>85</v>
      </c>
      <c r="K1064" s="211">
        <v>82</v>
      </c>
      <c r="L1064" s="211">
        <v>86</v>
      </c>
      <c r="M1064" s="211">
        <v>84</v>
      </c>
      <c r="N1064" s="211">
        <v>84</v>
      </c>
      <c r="O1064" s="211">
        <v>81</v>
      </c>
      <c r="P1064" s="211">
        <v>87</v>
      </c>
      <c r="Q1064" s="211">
        <v>88</v>
      </c>
      <c r="R1064" s="211">
        <v>89</v>
      </c>
      <c r="S1064" s="212">
        <v>89</v>
      </c>
      <c r="T1064" s="212">
        <v>67.481962008937728</v>
      </c>
      <c r="U1064" s="212">
        <v>78</v>
      </c>
      <c r="V1064" s="212">
        <v>65.099999999999994</v>
      </c>
      <c r="W1064" s="211">
        <v>83</v>
      </c>
      <c r="X1064" s="211">
        <v>84.095213938015831</v>
      </c>
      <c r="Y1064" s="211">
        <v>87.89</v>
      </c>
      <c r="Z1064" s="211">
        <v>85</v>
      </c>
      <c r="AA1064" s="211">
        <v>84.594900469999999</v>
      </c>
      <c r="AB1064" s="207"/>
      <c r="AC1064" s="208"/>
      <c r="AD1064" s="208"/>
      <c r="AE1064" s="208"/>
      <c r="AF1064" s="208"/>
      <c r="AG1064" s="208"/>
      <c r="AH1064" s="208"/>
      <c r="AI1064" s="208"/>
      <c r="AJ1064" s="208"/>
      <c r="AK1064" s="208"/>
      <c r="AL1064" s="208"/>
      <c r="AM1064" s="208"/>
      <c r="AN1064" s="208"/>
      <c r="AO1064" s="208"/>
      <c r="AP1064" s="208"/>
      <c r="AQ1064" s="208"/>
      <c r="AR1064" s="208"/>
      <c r="AS1064" s="208"/>
      <c r="AT1064" s="208"/>
      <c r="AU1064" s="208"/>
      <c r="AV1064" s="208"/>
      <c r="AW1064" s="208"/>
      <c r="AX1064" s="208"/>
      <c r="AY1064" s="208"/>
      <c r="AZ1064" s="208"/>
      <c r="BA1064" s="208"/>
      <c r="BB1064" s="208"/>
      <c r="BC1064" s="208"/>
      <c r="BD1064" s="208"/>
      <c r="BE1064" s="208"/>
      <c r="BF1064" s="208"/>
      <c r="BG1064" s="208"/>
      <c r="BH1064" s="208"/>
      <c r="BI1064" s="208"/>
      <c r="BJ1064" s="208"/>
      <c r="BK1064" s="208"/>
      <c r="BL1064" s="208"/>
      <c r="BM1064" s="209">
        <v>128</v>
      </c>
    </row>
    <row r="1065" spans="1:65">
      <c r="A1065" s="30"/>
      <c r="B1065" s="19">
        <v>1</v>
      </c>
      <c r="C1065" s="9">
        <v>6</v>
      </c>
      <c r="D1065" s="211">
        <v>86</v>
      </c>
      <c r="E1065" s="211">
        <v>87</v>
      </c>
      <c r="F1065" s="211">
        <v>84</v>
      </c>
      <c r="G1065" s="211">
        <v>87.582033805440943</v>
      </c>
      <c r="H1065" s="210">
        <v>80</v>
      </c>
      <c r="I1065" s="211">
        <v>86</v>
      </c>
      <c r="J1065" s="211">
        <v>85</v>
      </c>
      <c r="K1065" s="211">
        <v>81</v>
      </c>
      <c r="L1065" s="211">
        <v>86</v>
      </c>
      <c r="M1065" s="211">
        <v>84</v>
      </c>
      <c r="N1065" s="211">
        <v>82</v>
      </c>
      <c r="O1065" s="211">
        <v>82</v>
      </c>
      <c r="P1065" s="211">
        <v>86</v>
      </c>
      <c r="Q1065" s="211">
        <v>86</v>
      </c>
      <c r="R1065" s="211">
        <v>90</v>
      </c>
      <c r="S1065" s="212">
        <v>89</v>
      </c>
      <c r="T1065" s="212">
        <v>67.536120831697204</v>
      </c>
      <c r="U1065" s="212">
        <v>81</v>
      </c>
      <c r="V1065" s="212">
        <v>67.5</v>
      </c>
      <c r="W1065" s="211">
        <v>85</v>
      </c>
      <c r="X1065" s="211">
        <v>84.872986830853577</v>
      </c>
      <c r="Y1065" s="211">
        <v>88.45</v>
      </c>
      <c r="Z1065" s="211">
        <v>84</v>
      </c>
      <c r="AA1065" s="211">
        <v>81.528348280000003</v>
      </c>
      <c r="AB1065" s="207"/>
      <c r="AC1065" s="208"/>
      <c r="AD1065" s="208"/>
      <c r="AE1065" s="208"/>
      <c r="AF1065" s="208"/>
      <c r="AG1065" s="208"/>
      <c r="AH1065" s="208"/>
      <c r="AI1065" s="208"/>
      <c r="AJ1065" s="208"/>
      <c r="AK1065" s="208"/>
      <c r="AL1065" s="208"/>
      <c r="AM1065" s="208"/>
      <c r="AN1065" s="208"/>
      <c r="AO1065" s="208"/>
      <c r="AP1065" s="208"/>
      <c r="AQ1065" s="208"/>
      <c r="AR1065" s="208"/>
      <c r="AS1065" s="208"/>
      <c r="AT1065" s="208"/>
      <c r="AU1065" s="208"/>
      <c r="AV1065" s="208"/>
      <c r="AW1065" s="208"/>
      <c r="AX1065" s="208"/>
      <c r="AY1065" s="208"/>
      <c r="AZ1065" s="208"/>
      <c r="BA1065" s="208"/>
      <c r="BB1065" s="208"/>
      <c r="BC1065" s="208"/>
      <c r="BD1065" s="208"/>
      <c r="BE1065" s="208"/>
      <c r="BF1065" s="208"/>
      <c r="BG1065" s="208"/>
      <c r="BH1065" s="208"/>
      <c r="BI1065" s="208"/>
      <c r="BJ1065" s="208"/>
      <c r="BK1065" s="208"/>
      <c r="BL1065" s="208"/>
      <c r="BM1065" s="213"/>
    </row>
    <row r="1066" spans="1:65">
      <c r="A1066" s="30"/>
      <c r="B1066" s="20" t="s">
        <v>274</v>
      </c>
      <c r="C1066" s="12"/>
      <c r="D1066" s="214">
        <v>86</v>
      </c>
      <c r="E1066" s="214">
        <v>85.166666666666671</v>
      </c>
      <c r="F1066" s="214">
        <v>83.833333333333329</v>
      </c>
      <c r="G1066" s="214">
        <v>86.91137741674315</v>
      </c>
      <c r="H1066" s="214">
        <v>83.833333333333329</v>
      </c>
      <c r="I1066" s="214">
        <v>84.833333333333329</v>
      </c>
      <c r="J1066" s="214">
        <v>84.333333333333329</v>
      </c>
      <c r="K1066" s="214">
        <v>81.5</v>
      </c>
      <c r="L1066" s="214">
        <v>85.333333333333329</v>
      </c>
      <c r="M1066" s="214">
        <v>85.166666666666671</v>
      </c>
      <c r="N1066" s="214">
        <v>83.833333333333329</v>
      </c>
      <c r="O1066" s="214">
        <v>81.833333333333329</v>
      </c>
      <c r="P1066" s="214">
        <v>86.666666666666671</v>
      </c>
      <c r="Q1066" s="214">
        <v>86.333333333333329</v>
      </c>
      <c r="R1066" s="214">
        <v>88.5</v>
      </c>
      <c r="S1066" s="214">
        <v>89.333333333333329</v>
      </c>
      <c r="T1066" s="214">
        <v>67.401645146251312</v>
      </c>
      <c r="U1066" s="214">
        <v>80.166666666666671</v>
      </c>
      <c r="V1066" s="214">
        <v>65.933333333333337</v>
      </c>
      <c r="W1066" s="214">
        <v>86</v>
      </c>
      <c r="X1066" s="214">
        <v>84.195616419387406</v>
      </c>
      <c r="Y1066" s="214">
        <v>87.165000000000006</v>
      </c>
      <c r="Z1066" s="214">
        <v>85.333333333333329</v>
      </c>
      <c r="AA1066" s="214">
        <v>83.899290059999984</v>
      </c>
      <c r="AB1066" s="207"/>
      <c r="AC1066" s="208"/>
      <c r="AD1066" s="208"/>
      <c r="AE1066" s="208"/>
      <c r="AF1066" s="208"/>
      <c r="AG1066" s="208"/>
      <c r="AH1066" s="208"/>
      <c r="AI1066" s="208"/>
      <c r="AJ1066" s="208"/>
      <c r="AK1066" s="208"/>
      <c r="AL1066" s="208"/>
      <c r="AM1066" s="208"/>
      <c r="AN1066" s="208"/>
      <c r="AO1066" s="208"/>
      <c r="AP1066" s="208"/>
      <c r="AQ1066" s="208"/>
      <c r="AR1066" s="208"/>
      <c r="AS1066" s="208"/>
      <c r="AT1066" s="208"/>
      <c r="AU1066" s="208"/>
      <c r="AV1066" s="208"/>
      <c r="AW1066" s="208"/>
      <c r="AX1066" s="208"/>
      <c r="AY1066" s="208"/>
      <c r="AZ1066" s="208"/>
      <c r="BA1066" s="208"/>
      <c r="BB1066" s="208"/>
      <c r="BC1066" s="208"/>
      <c r="BD1066" s="208"/>
      <c r="BE1066" s="208"/>
      <c r="BF1066" s="208"/>
      <c r="BG1066" s="208"/>
      <c r="BH1066" s="208"/>
      <c r="BI1066" s="208"/>
      <c r="BJ1066" s="208"/>
      <c r="BK1066" s="208"/>
      <c r="BL1066" s="208"/>
      <c r="BM1066" s="213"/>
    </row>
    <row r="1067" spans="1:65">
      <c r="A1067" s="30"/>
      <c r="B1067" s="3" t="s">
        <v>275</v>
      </c>
      <c r="C1067" s="29"/>
      <c r="D1067" s="211">
        <v>86</v>
      </c>
      <c r="E1067" s="211">
        <v>84.5</v>
      </c>
      <c r="F1067" s="211">
        <v>84</v>
      </c>
      <c r="G1067" s="211">
        <v>87.295626831605119</v>
      </c>
      <c r="H1067" s="211">
        <v>84.5</v>
      </c>
      <c r="I1067" s="211">
        <v>85</v>
      </c>
      <c r="J1067" s="211">
        <v>85</v>
      </c>
      <c r="K1067" s="211">
        <v>81</v>
      </c>
      <c r="L1067" s="211">
        <v>85</v>
      </c>
      <c r="M1067" s="211">
        <v>84.5</v>
      </c>
      <c r="N1067" s="211">
        <v>84</v>
      </c>
      <c r="O1067" s="211">
        <v>82</v>
      </c>
      <c r="P1067" s="211">
        <v>87</v>
      </c>
      <c r="Q1067" s="211">
        <v>86</v>
      </c>
      <c r="R1067" s="211">
        <v>88.5</v>
      </c>
      <c r="S1067" s="211">
        <v>89.5</v>
      </c>
      <c r="T1067" s="211">
        <v>67.423175243544421</v>
      </c>
      <c r="U1067" s="211">
        <v>80.5</v>
      </c>
      <c r="V1067" s="211">
        <v>65.75</v>
      </c>
      <c r="W1067" s="211">
        <v>86</v>
      </c>
      <c r="X1067" s="211">
        <v>84.484100384434697</v>
      </c>
      <c r="Y1067" s="211">
        <v>87.60499999999999</v>
      </c>
      <c r="Z1067" s="211">
        <v>85</v>
      </c>
      <c r="AA1067" s="211">
        <v>84.336507764999993</v>
      </c>
      <c r="AB1067" s="207"/>
      <c r="AC1067" s="208"/>
      <c r="AD1067" s="208"/>
      <c r="AE1067" s="208"/>
      <c r="AF1067" s="208"/>
      <c r="AG1067" s="208"/>
      <c r="AH1067" s="208"/>
      <c r="AI1067" s="208"/>
      <c r="AJ1067" s="208"/>
      <c r="AK1067" s="208"/>
      <c r="AL1067" s="208"/>
      <c r="AM1067" s="208"/>
      <c r="AN1067" s="208"/>
      <c r="AO1067" s="208"/>
      <c r="AP1067" s="208"/>
      <c r="AQ1067" s="208"/>
      <c r="AR1067" s="208"/>
      <c r="AS1067" s="208"/>
      <c r="AT1067" s="208"/>
      <c r="AU1067" s="208"/>
      <c r="AV1067" s="208"/>
      <c r="AW1067" s="208"/>
      <c r="AX1067" s="208"/>
      <c r="AY1067" s="208"/>
      <c r="AZ1067" s="208"/>
      <c r="BA1067" s="208"/>
      <c r="BB1067" s="208"/>
      <c r="BC1067" s="208"/>
      <c r="BD1067" s="208"/>
      <c r="BE1067" s="208"/>
      <c r="BF1067" s="208"/>
      <c r="BG1067" s="208"/>
      <c r="BH1067" s="208"/>
      <c r="BI1067" s="208"/>
      <c r="BJ1067" s="208"/>
      <c r="BK1067" s="208"/>
      <c r="BL1067" s="208"/>
      <c r="BM1067" s="213"/>
    </row>
    <row r="1068" spans="1:65">
      <c r="A1068" s="30"/>
      <c r="B1068" s="3" t="s">
        <v>276</v>
      </c>
      <c r="C1068" s="29"/>
      <c r="D1068" s="219">
        <v>0.63245553203367588</v>
      </c>
      <c r="E1068" s="219">
        <v>1.4719601443879746</v>
      </c>
      <c r="F1068" s="219">
        <v>1.1690451944500122</v>
      </c>
      <c r="G1068" s="219">
        <v>0.93978531110803565</v>
      </c>
      <c r="H1068" s="219">
        <v>1.9407902170679516</v>
      </c>
      <c r="I1068" s="219">
        <v>0.752772652709081</v>
      </c>
      <c r="J1068" s="219">
        <v>1.2110601416389968</v>
      </c>
      <c r="K1068" s="219">
        <v>1.3784048752090221</v>
      </c>
      <c r="L1068" s="219">
        <v>0.51639777949432231</v>
      </c>
      <c r="M1068" s="219">
        <v>1.4719601443879744</v>
      </c>
      <c r="N1068" s="219">
        <v>1.1690451944500122</v>
      </c>
      <c r="O1068" s="219">
        <v>0.75277265270908111</v>
      </c>
      <c r="P1068" s="219">
        <v>1.0327955589886446</v>
      </c>
      <c r="Q1068" s="219">
        <v>1.0327955589886444</v>
      </c>
      <c r="R1068" s="219">
        <v>1.0488088481701516</v>
      </c>
      <c r="S1068" s="219">
        <v>0.81649658092772603</v>
      </c>
      <c r="T1068" s="219">
        <v>0.14882499913722835</v>
      </c>
      <c r="U1068" s="219">
        <v>1.4719601443879744</v>
      </c>
      <c r="V1068" s="219">
        <v>1.3033290707517675</v>
      </c>
      <c r="W1068" s="219">
        <v>2</v>
      </c>
      <c r="X1068" s="219">
        <v>0.91341745834803401</v>
      </c>
      <c r="Y1068" s="219">
        <v>1.3027010401469707</v>
      </c>
      <c r="Z1068" s="219">
        <v>1.3662601021279464</v>
      </c>
      <c r="AA1068" s="219">
        <v>2.6459653227856599</v>
      </c>
      <c r="AB1068" s="216"/>
      <c r="AC1068" s="217"/>
      <c r="AD1068" s="217"/>
      <c r="AE1068" s="217"/>
      <c r="AF1068" s="217"/>
      <c r="AG1068" s="217"/>
      <c r="AH1068" s="217"/>
      <c r="AI1068" s="217"/>
      <c r="AJ1068" s="217"/>
      <c r="AK1068" s="217"/>
      <c r="AL1068" s="217"/>
      <c r="AM1068" s="217"/>
      <c r="AN1068" s="217"/>
      <c r="AO1068" s="217"/>
      <c r="AP1068" s="217"/>
      <c r="AQ1068" s="217"/>
      <c r="AR1068" s="217"/>
      <c r="AS1068" s="217"/>
      <c r="AT1068" s="217"/>
      <c r="AU1068" s="217"/>
      <c r="AV1068" s="217"/>
      <c r="AW1068" s="217"/>
      <c r="AX1068" s="217"/>
      <c r="AY1068" s="217"/>
      <c r="AZ1068" s="217"/>
      <c r="BA1068" s="217"/>
      <c r="BB1068" s="217"/>
      <c r="BC1068" s="217"/>
      <c r="BD1068" s="217"/>
      <c r="BE1068" s="217"/>
      <c r="BF1068" s="217"/>
      <c r="BG1068" s="217"/>
      <c r="BH1068" s="217"/>
      <c r="BI1068" s="217"/>
      <c r="BJ1068" s="217"/>
      <c r="BK1068" s="217"/>
      <c r="BL1068" s="217"/>
      <c r="BM1068" s="220"/>
    </row>
    <row r="1069" spans="1:65">
      <c r="A1069" s="30"/>
      <c r="B1069" s="3" t="s">
        <v>86</v>
      </c>
      <c r="C1069" s="29"/>
      <c r="D1069" s="13">
        <v>7.3541340934148358E-3</v>
      </c>
      <c r="E1069" s="13">
        <v>1.7283289366590699E-2</v>
      </c>
      <c r="F1069" s="13">
        <v>1.394487309483116E-2</v>
      </c>
      <c r="G1069" s="13">
        <v>1.0813144826847372E-2</v>
      </c>
      <c r="H1069" s="13">
        <v>2.3150579130035209E-2</v>
      </c>
      <c r="I1069" s="13">
        <v>8.8735479690657884E-3</v>
      </c>
      <c r="J1069" s="13">
        <v>1.4360396936430793E-2</v>
      </c>
      <c r="K1069" s="13">
        <v>1.691294325409843E-2</v>
      </c>
      <c r="L1069" s="13">
        <v>6.05153647844909E-3</v>
      </c>
      <c r="M1069" s="13">
        <v>1.7283289366590696E-2</v>
      </c>
      <c r="N1069" s="13">
        <v>1.394487309483116E-2</v>
      </c>
      <c r="O1069" s="13">
        <v>9.1988511532677935E-3</v>
      </c>
      <c r="P1069" s="13">
        <v>1.1916871834484361E-2</v>
      </c>
      <c r="Q1069" s="13">
        <v>1.1962882922648391E-2</v>
      </c>
      <c r="R1069" s="13">
        <v>1.1850947436950867E-2</v>
      </c>
      <c r="S1069" s="13">
        <v>9.1398870999372314E-3</v>
      </c>
      <c r="T1069" s="13">
        <v>2.2080321454216846E-3</v>
      </c>
      <c r="U1069" s="13">
        <v>1.8361249202344793E-2</v>
      </c>
      <c r="V1069" s="13">
        <v>1.9767377210593035E-2</v>
      </c>
      <c r="W1069" s="13">
        <v>2.3255813953488372E-2</v>
      </c>
      <c r="X1069" s="13">
        <v>1.0848753144085359E-2</v>
      </c>
      <c r="Y1069" s="13">
        <v>1.494523077091689E-2</v>
      </c>
      <c r="Z1069" s="13">
        <v>1.6010860571811874E-2</v>
      </c>
      <c r="AA1069" s="13">
        <v>3.1537398241313082E-2</v>
      </c>
      <c r="AB1069" s="146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A1070" s="30"/>
      <c r="B1070" s="3" t="s">
        <v>277</v>
      </c>
      <c r="C1070" s="29"/>
      <c r="D1070" s="13">
        <v>1.0909624668394624E-2</v>
      </c>
      <c r="E1070" s="13">
        <v>1.1139887704452178E-3</v>
      </c>
      <c r="F1070" s="13">
        <v>-1.4559028666274232E-2</v>
      </c>
      <c r="G1070" s="13">
        <v>2.1622650276430511E-2</v>
      </c>
      <c r="H1070" s="13">
        <v>-1.4559028666274232E-2</v>
      </c>
      <c r="I1070" s="13">
        <v>-2.8042655887347001E-3</v>
      </c>
      <c r="J1070" s="13">
        <v>-8.6816471275044105E-3</v>
      </c>
      <c r="K1070" s="13">
        <v>-4.198680918053288E-2</v>
      </c>
      <c r="L1070" s="13">
        <v>3.0731159500350103E-3</v>
      </c>
      <c r="M1070" s="13">
        <v>1.1139887704452178E-3</v>
      </c>
      <c r="N1070" s="13">
        <v>-1.4559028666274232E-2</v>
      </c>
      <c r="O1070" s="13">
        <v>-3.8068554821353184E-2</v>
      </c>
      <c r="P1070" s="13">
        <v>1.874613338675446E-2</v>
      </c>
      <c r="Q1070" s="13">
        <v>1.4827879027574431E-2</v>
      </c>
      <c r="R1070" s="13">
        <v>4.0296532362243509E-2</v>
      </c>
      <c r="S1070" s="13">
        <v>5.0092168260192915E-2</v>
      </c>
      <c r="T1070" s="13">
        <v>-0.20770963026942746</v>
      </c>
      <c r="U1070" s="13">
        <v>-5.7659826617252108E-2</v>
      </c>
      <c r="V1070" s="13">
        <v>-0.22496928775423064</v>
      </c>
      <c r="W1070" s="13">
        <v>1.0909624668394624E-2</v>
      </c>
      <c r="X1070" s="13">
        <v>-1.0300476822708626E-2</v>
      </c>
      <c r="Y1070" s="13">
        <v>2.4603923653728321E-2</v>
      </c>
      <c r="Z1070" s="13">
        <v>3.0731159500350103E-3</v>
      </c>
      <c r="AA1070" s="13">
        <v>-1.3783722970937662E-2</v>
      </c>
      <c r="AB1070" s="146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A1071" s="30"/>
      <c r="B1071" s="46" t="s">
        <v>278</v>
      </c>
      <c r="C1071" s="47"/>
      <c r="D1071" s="45">
        <v>0.57999999999999996</v>
      </c>
      <c r="E1071" s="45">
        <v>0.1</v>
      </c>
      <c r="F1071" s="45">
        <v>0.67</v>
      </c>
      <c r="G1071" s="45">
        <v>1.1000000000000001</v>
      </c>
      <c r="H1071" s="45">
        <v>0.67</v>
      </c>
      <c r="I1071" s="45">
        <v>0.1</v>
      </c>
      <c r="J1071" s="45">
        <v>0.39</v>
      </c>
      <c r="K1071" s="45">
        <v>2.02</v>
      </c>
      <c r="L1071" s="45">
        <v>0.19</v>
      </c>
      <c r="M1071" s="45">
        <v>0.1</v>
      </c>
      <c r="N1071" s="45">
        <v>0.67</v>
      </c>
      <c r="O1071" s="45">
        <v>1.83</v>
      </c>
      <c r="P1071" s="45">
        <v>0.96</v>
      </c>
      <c r="Q1071" s="45">
        <v>0.77</v>
      </c>
      <c r="R1071" s="45">
        <v>2.02</v>
      </c>
      <c r="S1071" s="45">
        <v>2.5</v>
      </c>
      <c r="T1071" s="45">
        <v>10.17</v>
      </c>
      <c r="U1071" s="45">
        <v>2.79</v>
      </c>
      <c r="V1071" s="45">
        <v>11.02</v>
      </c>
      <c r="W1071" s="45">
        <v>0.57999999999999996</v>
      </c>
      <c r="X1071" s="45">
        <v>0.46</v>
      </c>
      <c r="Y1071" s="45">
        <v>1.25</v>
      </c>
      <c r="Z1071" s="45">
        <v>0.19</v>
      </c>
      <c r="AA1071" s="45">
        <v>0.64</v>
      </c>
      <c r="AB1071" s="146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B1072" s="31"/>
      <c r="C1072" s="20"/>
      <c r="D1072" s="20"/>
      <c r="E1072" s="20"/>
      <c r="F1072" s="20"/>
      <c r="G1072" s="20"/>
      <c r="H1072" s="20"/>
      <c r="I1072" s="20"/>
      <c r="J1072" s="20"/>
      <c r="K1072" s="20"/>
      <c r="L1072" s="20"/>
      <c r="M1072" s="20"/>
      <c r="N1072" s="20"/>
      <c r="O1072" s="20"/>
      <c r="P1072" s="20"/>
      <c r="Q1072" s="20"/>
      <c r="R1072" s="20"/>
      <c r="S1072" s="20"/>
      <c r="T1072" s="20"/>
      <c r="U1072" s="20"/>
      <c r="V1072" s="20"/>
      <c r="W1072" s="20"/>
      <c r="X1072" s="20"/>
      <c r="Y1072" s="20"/>
      <c r="Z1072" s="20"/>
      <c r="AA1072" s="20"/>
      <c r="BM1072" s="55"/>
    </row>
    <row r="1073" spans="1:65" ht="15">
      <c r="B1073" s="8" t="s">
        <v>633</v>
      </c>
      <c r="BM1073" s="28" t="s">
        <v>66</v>
      </c>
    </row>
    <row r="1074" spans="1:65" ht="15">
      <c r="A1074" s="25" t="s">
        <v>35</v>
      </c>
      <c r="B1074" s="18" t="s">
        <v>110</v>
      </c>
      <c r="C1074" s="15" t="s">
        <v>111</v>
      </c>
      <c r="D1074" s="16" t="s">
        <v>237</v>
      </c>
      <c r="E1074" s="17" t="s">
        <v>237</v>
      </c>
      <c r="F1074" s="17" t="s">
        <v>237</v>
      </c>
      <c r="G1074" s="17" t="s">
        <v>237</v>
      </c>
      <c r="H1074" s="17" t="s">
        <v>237</v>
      </c>
      <c r="I1074" s="17" t="s">
        <v>237</v>
      </c>
      <c r="J1074" s="17" t="s">
        <v>237</v>
      </c>
      <c r="K1074" s="17" t="s">
        <v>237</v>
      </c>
      <c r="L1074" s="17" t="s">
        <v>237</v>
      </c>
      <c r="M1074" s="17" t="s">
        <v>237</v>
      </c>
      <c r="N1074" s="17" t="s">
        <v>237</v>
      </c>
      <c r="O1074" s="17" t="s">
        <v>237</v>
      </c>
      <c r="P1074" s="17" t="s">
        <v>237</v>
      </c>
      <c r="Q1074" s="17" t="s">
        <v>237</v>
      </c>
      <c r="R1074" s="17" t="s">
        <v>237</v>
      </c>
      <c r="S1074" s="17" t="s">
        <v>237</v>
      </c>
      <c r="T1074" s="17" t="s">
        <v>237</v>
      </c>
      <c r="U1074" s="17" t="s">
        <v>237</v>
      </c>
      <c r="V1074" s="17" t="s">
        <v>237</v>
      </c>
      <c r="W1074" s="17" t="s">
        <v>237</v>
      </c>
      <c r="X1074" s="17" t="s">
        <v>237</v>
      </c>
      <c r="Y1074" s="17" t="s">
        <v>237</v>
      </c>
      <c r="Z1074" s="17" t="s">
        <v>237</v>
      </c>
      <c r="AA1074" s="146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8">
        <v>1</v>
      </c>
    </row>
    <row r="1075" spans="1:65">
      <c r="A1075" s="30"/>
      <c r="B1075" s="19" t="s">
        <v>238</v>
      </c>
      <c r="C1075" s="9" t="s">
        <v>238</v>
      </c>
      <c r="D1075" s="144" t="s">
        <v>240</v>
      </c>
      <c r="E1075" s="145" t="s">
        <v>241</v>
      </c>
      <c r="F1075" s="145" t="s">
        <v>242</v>
      </c>
      <c r="G1075" s="145" t="s">
        <v>243</v>
      </c>
      <c r="H1075" s="145" t="s">
        <v>244</v>
      </c>
      <c r="I1075" s="145" t="s">
        <v>245</v>
      </c>
      <c r="J1075" s="145" t="s">
        <v>246</v>
      </c>
      <c r="K1075" s="145" t="s">
        <v>247</v>
      </c>
      <c r="L1075" s="145" t="s">
        <v>248</v>
      </c>
      <c r="M1075" s="145" t="s">
        <v>249</v>
      </c>
      <c r="N1075" s="145" t="s">
        <v>250</v>
      </c>
      <c r="O1075" s="145" t="s">
        <v>251</v>
      </c>
      <c r="P1075" s="145" t="s">
        <v>252</v>
      </c>
      <c r="Q1075" s="145" t="s">
        <v>253</v>
      </c>
      <c r="R1075" s="145" t="s">
        <v>254</v>
      </c>
      <c r="S1075" s="145" t="s">
        <v>255</v>
      </c>
      <c r="T1075" s="145" t="s">
        <v>258</v>
      </c>
      <c r="U1075" s="145" t="s">
        <v>259</v>
      </c>
      <c r="V1075" s="145" t="s">
        <v>260</v>
      </c>
      <c r="W1075" s="145" t="s">
        <v>261</v>
      </c>
      <c r="X1075" s="145" t="s">
        <v>262</v>
      </c>
      <c r="Y1075" s="145" t="s">
        <v>267</v>
      </c>
      <c r="Z1075" s="145" t="s">
        <v>268</v>
      </c>
      <c r="AA1075" s="146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8" t="s">
        <v>3</v>
      </c>
    </row>
    <row r="1076" spans="1:65">
      <c r="A1076" s="30"/>
      <c r="B1076" s="19"/>
      <c r="C1076" s="9"/>
      <c r="D1076" s="10" t="s">
        <v>306</v>
      </c>
      <c r="E1076" s="11" t="s">
        <v>304</v>
      </c>
      <c r="F1076" s="11" t="s">
        <v>306</v>
      </c>
      <c r="G1076" s="11" t="s">
        <v>306</v>
      </c>
      <c r="H1076" s="11" t="s">
        <v>304</v>
      </c>
      <c r="I1076" s="11" t="s">
        <v>304</v>
      </c>
      <c r="J1076" s="11" t="s">
        <v>304</v>
      </c>
      <c r="K1076" s="11" t="s">
        <v>304</v>
      </c>
      <c r="L1076" s="11" t="s">
        <v>304</v>
      </c>
      <c r="M1076" s="11" t="s">
        <v>304</v>
      </c>
      <c r="N1076" s="11" t="s">
        <v>304</v>
      </c>
      <c r="O1076" s="11" t="s">
        <v>304</v>
      </c>
      <c r="P1076" s="11" t="s">
        <v>304</v>
      </c>
      <c r="Q1076" s="11" t="s">
        <v>304</v>
      </c>
      <c r="R1076" s="11" t="s">
        <v>306</v>
      </c>
      <c r="S1076" s="11" t="s">
        <v>306</v>
      </c>
      <c r="T1076" s="11" t="s">
        <v>304</v>
      </c>
      <c r="U1076" s="11" t="s">
        <v>304</v>
      </c>
      <c r="V1076" s="11" t="s">
        <v>306</v>
      </c>
      <c r="W1076" s="11" t="s">
        <v>304</v>
      </c>
      <c r="X1076" s="11" t="s">
        <v>337</v>
      </c>
      <c r="Y1076" s="11" t="s">
        <v>306</v>
      </c>
      <c r="Z1076" s="11" t="s">
        <v>337</v>
      </c>
      <c r="AA1076" s="146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>
        <v>2</v>
      </c>
    </row>
    <row r="1077" spans="1:65">
      <c r="A1077" s="30"/>
      <c r="B1077" s="19"/>
      <c r="C1077" s="9"/>
      <c r="D1077" s="26" t="s">
        <v>338</v>
      </c>
      <c r="E1077" s="26" t="s">
        <v>339</v>
      </c>
      <c r="F1077" s="26" t="s">
        <v>340</v>
      </c>
      <c r="G1077" s="26" t="s">
        <v>340</v>
      </c>
      <c r="H1077" s="26" t="s">
        <v>117</v>
      </c>
      <c r="I1077" s="26" t="s">
        <v>338</v>
      </c>
      <c r="J1077" s="26" t="s">
        <v>339</v>
      </c>
      <c r="K1077" s="26" t="s">
        <v>339</v>
      </c>
      <c r="L1077" s="26" t="s">
        <v>340</v>
      </c>
      <c r="M1077" s="26" t="s">
        <v>339</v>
      </c>
      <c r="N1077" s="26" t="s">
        <v>339</v>
      </c>
      <c r="O1077" s="26" t="s">
        <v>307</v>
      </c>
      <c r="P1077" s="26" t="s">
        <v>339</v>
      </c>
      <c r="Q1077" s="26" t="s">
        <v>341</v>
      </c>
      <c r="R1077" s="26" t="s">
        <v>338</v>
      </c>
      <c r="S1077" s="26" t="s">
        <v>339</v>
      </c>
      <c r="T1077" s="26" t="s">
        <v>339</v>
      </c>
      <c r="U1077" s="26" t="s">
        <v>339</v>
      </c>
      <c r="V1077" s="26" t="s">
        <v>338</v>
      </c>
      <c r="W1077" s="26" t="s">
        <v>341</v>
      </c>
      <c r="X1077" s="26" t="s">
        <v>339</v>
      </c>
      <c r="Y1077" s="26" t="s">
        <v>339</v>
      </c>
      <c r="Z1077" s="26" t="s">
        <v>341</v>
      </c>
      <c r="AA1077" s="146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3</v>
      </c>
    </row>
    <row r="1078" spans="1:65">
      <c r="A1078" s="30"/>
      <c r="B1078" s="18">
        <v>1</v>
      </c>
      <c r="C1078" s="14">
        <v>1</v>
      </c>
      <c r="D1078" s="141">
        <v>0.9</v>
      </c>
      <c r="E1078" s="141">
        <v>1.0900000000000001</v>
      </c>
      <c r="F1078" s="22">
        <v>0.95</v>
      </c>
      <c r="G1078" s="22">
        <v>1.0723231953567884</v>
      </c>
      <c r="H1078" s="22">
        <v>0.93</v>
      </c>
      <c r="I1078" s="22">
        <v>0.9</v>
      </c>
      <c r="J1078" s="141">
        <v>1.79</v>
      </c>
      <c r="K1078" s="22">
        <v>0.87</v>
      </c>
      <c r="L1078" s="22">
        <v>0.96</v>
      </c>
      <c r="M1078" s="22">
        <v>0.91</v>
      </c>
      <c r="N1078" s="22">
        <v>1.08</v>
      </c>
      <c r="O1078" s="141">
        <v>0.7</v>
      </c>
      <c r="P1078" s="22">
        <v>0.86</v>
      </c>
      <c r="Q1078" s="22">
        <v>0.86</v>
      </c>
      <c r="R1078" s="141">
        <v>1</v>
      </c>
      <c r="S1078" s="22">
        <v>0.91</v>
      </c>
      <c r="T1078" s="22">
        <v>1.06</v>
      </c>
      <c r="U1078" s="141">
        <v>0.2</v>
      </c>
      <c r="V1078" s="141">
        <v>0.9</v>
      </c>
      <c r="W1078" s="141" t="s">
        <v>101</v>
      </c>
      <c r="X1078" s="22">
        <v>0.90249999999999997</v>
      </c>
      <c r="Y1078" s="22">
        <v>0.75</v>
      </c>
      <c r="Z1078" s="141">
        <v>3.5453225509999999</v>
      </c>
      <c r="AA1078" s="146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1</v>
      </c>
    </row>
    <row r="1079" spans="1:65">
      <c r="A1079" s="30"/>
      <c r="B1079" s="19">
        <v>1</v>
      </c>
      <c r="C1079" s="9">
        <v>2</v>
      </c>
      <c r="D1079" s="142">
        <v>1.1000000000000001</v>
      </c>
      <c r="E1079" s="142">
        <v>1.06</v>
      </c>
      <c r="F1079" s="11">
        <v>0.91</v>
      </c>
      <c r="G1079" s="11">
        <v>1.1615123860742262</v>
      </c>
      <c r="H1079" s="11">
        <v>0.96</v>
      </c>
      <c r="I1079" s="11">
        <v>0.89</v>
      </c>
      <c r="J1079" s="142">
        <v>1.86</v>
      </c>
      <c r="K1079" s="11">
        <v>0.95</v>
      </c>
      <c r="L1079" s="11">
        <v>0.97000000000000008</v>
      </c>
      <c r="M1079" s="11">
        <v>0.9</v>
      </c>
      <c r="N1079" s="148">
        <v>1.26</v>
      </c>
      <c r="O1079" s="142">
        <v>0.8</v>
      </c>
      <c r="P1079" s="11">
        <v>0.88</v>
      </c>
      <c r="Q1079" s="11">
        <v>0.86</v>
      </c>
      <c r="R1079" s="142">
        <v>1.1000000000000001</v>
      </c>
      <c r="S1079" s="11">
        <v>1.1299999999999999</v>
      </c>
      <c r="T1079" s="11">
        <v>1.02</v>
      </c>
      <c r="U1079" s="142">
        <v>0.2</v>
      </c>
      <c r="V1079" s="142">
        <v>0.9</v>
      </c>
      <c r="W1079" s="142" t="s">
        <v>101</v>
      </c>
      <c r="X1079" s="11">
        <v>0.98891694105818895</v>
      </c>
      <c r="Y1079" s="11">
        <v>0.81</v>
      </c>
      <c r="Z1079" s="142">
        <v>2.8764234499999999</v>
      </c>
      <c r="AA1079" s="146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31</v>
      </c>
    </row>
    <row r="1080" spans="1:65">
      <c r="A1080" s="30"/>
      <c r="B1080" s="19">
        <v>1</v>
      </c>
      <c r="C1080" s="9">
        <v>3</v>
      </c>
      <c r="D1080" s="142">
        <v>0.8</v>
      </c>
      <c r="E1080" s="142">
        <v>1.4</v>
      </c>
      <c r="F1080" s="11">
        <v>0.93</v>
      </c>
      <c r="G1080" s="11">
        <v>1.1466804378716338</v>
      </c>
      <c r="H1080" s="11">
        <v>0.9900000000000001</v>
      </c>
      <c r="I1080" s="11">
        <v>0.9900000000000001</v>
      </c>
      <c r="J1080" s="142">
        <v>1.51</v>
      </c>
      <c r="K1080" s="11">
        <v>0.89</v>
      </c>
      <c r="L1080" s="11">
        <v>0.98</v>
      </c>
      <c r="M1080" s="11">
        <v>0.91</v>
      </c>
      <c r="N1080" s="11">
        <v>0.9900000000000001</v>
      </c>
      <c r="O1080" s="142">
        <v>0.7</v>
      </c>
      <c r="P1080" s="11">
        <v>0.8</v>
      </c>
      <c r="Q1080" s="11">
        <v>0.86</v>
      </c>
      <c r="R1080" s="142">
        <v>1.2</v>
      </c>
      <c r="S1080" s="11">
        <v>1.04</v>
      </c>
      <c r="T1080" s="11">
        <v>0.98</v>
      </c>
      <c r="U1080" s="142">
        <v>0.3</v>
      </c>
      <c r="V1080" s="142">
        <v>0.9</v>
      </c>
      <c r="W1080" s="142" t="s">
        <v>101</v>
      </c>
      <c r="X1080" s="11">
        <v>0.88351716014708503</v>
      </c>
      <c r="Y1080" s="11">
        <v>0.84</v>
      </c>
      <c r="Z1080" s="142">
        <v>2.7038252749999998</v>
      </c>
      <c r="AA1080" s="146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16</v>
      </c>
    </row>
    <row r="1081" spans="1:65">
      <c r="A1081" s="30"/>
      <c r="B1081" s="19">
        <v>1</v>
      </c>
      <c r="C1081" s="9">
        <v>4</v>
      </c>
      <c r="D1081" s="142">
        <v>1</v>
      </c>
      <c r="E1081" s="142">
        <v>1.04</v>
      </c>
      <c r="F1081" s="11">
        <v>0.95</v>
      </c>
      <c r="G1081" s="11">
        <v>1.0825946117193943</v>
      </c>
      <c r="H1081" s="11">
        <v>0.9900000000000001</v>
      </c>
      <c r="I1081" s="11">
        <v>0.95</v>
      </c>
      <c r="J1081" s="142">
        <v>1.63</v>
      </c>
      <c r="K1081" s="11">
        <v>1.03</v>
      </c>
      <c r="L1081" s="11">
        <v>0.94</v>
      </c>
      <c r="M1081" s="11">
        <v>0.89</v>
      </c>
      <c r="N1081" s="11">
        <v>0.94</v>
      </c>
      <c r="O1081" s="142">
        <v>0.7</v>
      </c>
      <c r="P1081" s="11">
        <v>0.82</v>
      </c>
      <c r="Q1081" s="11">
        <v>0.91</v>
      </c>
      <c r="R1081" s="142">
        <v>1.1000000000000001</v>
      </c>
      <c r="S1081" s="11">
        <v>0.81</v>
      </c>
      <c r="T1081" s="11">
        <v>1.07</v>
      </c>
      <c r="U1081" s="142">
        <v>0.2</v>
      </c>
      <c r="V1081" s="142">
        <v>0.9</v>
      </c>
      <c r="W1081" s="142" t="s">
        <v>101</v>
      </c>
      <c r="X1081" s="11">
        <v>0.94131938989353803</v>
      </c>
      <c r="Y1081" s="11">
        <v>0.78</v>
      </c>
      <c r="Z1081" s="142">
        <v>0.86308922700000001</v>
      </c>
      <c r="AA1081" s="146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0.943056237236232</v>
      </c>
    </row>
    <row r="1082" spans="1:65">
      <c r="A1082" s="30"/>
      <c r="B1082" s="19">
        <v>1</v>
      </c>
      <c r="C1082" s="9">
        <v>5</v>
      </c>
      <c r="D1082" s="142">
        <v>0.9</v>
      </c>
      <c r="E1082" s="142">
        <v>1.45</v>
      </c>
      <c r="F1082" s="11">
        <v>0.94</v>
      </c>
      <c r="G1082" s="11">
        <v>1.1026083935903348</v>
      </c>
      <c r="H1082" s="11">
        <v>0.9900000000000001</v>
      </c>
      <c r="I1082" s="11">
        <v>0.9900000000000001</v>
      </c>
      <c r="J1082" s="142">
        <v>1.63</v>
      </c>
      <c r="K1082" s="11">
        <v>0.86</v>
      </c>
      <c r="L1082" s="11">
        <v>0.9900000000000001</v>
      </c>
      <c r="M1082" s="11">
        <v>0.84</v>
      </c>
      <c r="N1082" s="11">
        <v>1</v>
      </c>
      <c r="O1082" s="142">
        <v>0.7</v>
      </c>
      <c r="P1082" s="11">
        <v>0.83</v>
      </c>
      <c r="Q1082" s="11">
        <v>0.88</v>
      </c>
      <c r="R1082" s="142">
        <v>1</v>
      </c>
      <c r="S1082" s="11">
        <v>0.83</v>
      </c>
      <c r="T1082" s="11">
        <v>0.96</v>
      </c>
      <c r="U1082" s="142">
        <v>0.3</v>
      </c>
      <c r="V1082" s="142">
        <v>0.9</v>
      </c>
      <c r="W1082" s="142" t="s">
        <v>101</v>
      </c>
      <c r="X1082" s="11">
        <v>0.87873568546321301</v>
      </c>
      <c r="Y1082" s="11">
        <v>0.91</v>
      </c>
      <c r="Z1082" s="142">
        <v>4.3903456219999999</v>
      </c>
      <c r="AA1082" s="146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129</v>
      </c>
    </row>
    <row r="1083" spans="1:65">
      <c r="A1083" s="30"/>
      <c r="B1083" s="19">
        <v>1</v>
      </c>
      <c r="C1083" s="9">
        <v>6</v>
      </c>
      <c r="D1083" s="142">
        <v>0.9</v>
      </c>
      <c r="E1083" s="142">
        <v>1.1299999999999999</v>
      </c>
      <c r="F1083" s="11">
        <v>0.95</v>
      </c>
      <c r="G1083" s="11">
        <v>1.1342161027656523</v>
      </c>
      <c r="H1083" s="11">
        <v>0.9</v>
      </c>
      <c r="I1083" s="11">
        <v>0.97000000000000008</v>
      </c>
      <c r="J1083" s="142">
        <v>1.58</v>
      </c>
      <c r="K1083" s="11">
        <v>0.95</v>
      </c>
      <c r="L1083" s="11">
        <v>1.02</v>
      </c>
      <c r="M1083" s="11">
        <v>0.92</v>
      </c>
      <c r="N1083" s="11">
        <v>0.96</v>
      </c>
      <c r="O1083" s="142">
        <v>0.7</v>
      </c>
      <c r="P1083" s="11">
        <v>0.88</v>
      </c>
      <c r="Q1083" s="11">
        <v>0.91</v>
      </c>
      <c r="R1083" s="142">
        <v>1.1000000000000001</v>
      </c>
      <c r="S1083" s="11">
        <v>0.97000000000000008</v>
      </c>
      <c r="T1083" s="11">
        <v>1.1499999999999999</v>
      </c>
      <c r="U1083" s="142">
        <v>0.2</v>
      </c>
      <c r="V1083" s="142">
        <v>0.9</v>
      </c>
      <c r="W1083" s="142" t="s">
        <v>101</v>
      </c>
      <c r="X1083" s="11">
        <v>0.97779962390342501</v>
      </c>
      <c r="Y1083" s="11">
        <v>0.75</v>
      </c>
      <c r="Z1083" s="142">
        <v>3.1816764819999999</v>
      </c>
      <c r="AA1083" s="146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5"/>
    </row>
    <row r="1084" spans="1:65">
      <c r="A1084" s="30"/>
      <c r="B1084" s="20" t="s">
        <v>274</v>
      </c>
      <c r="C1084" s="12"/>
      <c r="D1084" s="23">
        <v>0.93333333333333346</v>
      </c>
      <c r="E1084" s="23">
        <v>1.1950000000000001</v>
      </c>
      <c r="F1084" s="23">
        <v>0.93833333333333335</v>
      </c>
      <c r="G1084" s="23">
        <v>1.116655854563005</v>
      </c>
      <c r="H1084" s="23">
        <v>0.96000000000000008</v>
      </c>
      <c r="I1084" s="23">
        <v>0.94833333333333336</v>
      </c>
      <c r="J1084" s="23">
        <v>1.6666666666666667</v>
      </c>
      <c r="K1084" s="23">
        <v>0.92500000000000016</v>
      </c>
      <c r="L1084" s="23">
        <v>0.97666666666666657</v>
      </c>
      <c r="M1084" s="23">
        <v>0.89500000000000002</v>
      </c>
      <c r="N1084" s="23">
        <v>1.0383333333333333</v>
      </c>
      <c r="O1084" s="23">
        <v>0.71666666666666679</v>
      </c>
      <c r="P1084" s="23">
        <v>0.84499999999999986</v>
      </c>
      <c r="Q1084" s="23">
        <v>0.88</v>
      </c>
      <c r="R1084" s="23">
        <v>1.0833333333333333</v>
      </c>
      <c r="S1084" s="23">
        <v>0.94833333333333325</v>
      </c>
      <c r="T1084" s="23">
        <v>1.04</v>
      </c>
      <c r="U1084" s="23">
        <v>0.23333333333333331</v>
      </c>
      <c r="V1084" s="23">
        <v>0.9</v>
      </c>
      <c r="W1084" s="23" t="s">
        <v>740</v>
      </c>
      <c r="X1084" s="23">
        <v>0.92879813341090822</v>
      </c>
      <c r="Y1084" s="23">
        <v>0.80666666666666664</v>
      </c>
      <c r="Z1084" s="23">
        <v>2.9267804344999995</v>
      </c>
      <c r="AA1084" s="146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5"/>
    </row>
    <row r="1085" spans="1:65">
      <c r="A1085" s="30"/>
      <c r="B1085" s="3" t="s">
        <v>275</v>
      </c>
      <c r="C1085" s="29"/>
      <c r="D1085" s="11">
        <v>0.9</v>
      </c>
      <c r="E1085" s="11">
        <v>1.1099999999999999</v>
      </c>
      <c r="F1085" s="11">
        <v>0.94499999999999995</v>
      </c>
      <c r="G1085" s="11">
        <v>1.1184122481779935</v>
      </c>
      <c r="H1085" s="11">
        <v>0.97500000000000009</v>
      </c>
      <c r="I1085" s="11">
        <v>0.96</v>
      </c>
      <c r="J1085" s="11">
        <v>1.63</v>
      </c>
      <c r="K1085" s="11">
        <v>0.91999999999999993</v>
      </c>
      <c r="L1085" s="11">
        <v>0.97500000000000009</v>
      </c>
      <c r="M1085" s="11">
        <v>0.90500000000000003</v>
      </c>
      <c r="N1085" s="11">
        <v>0.99500000000000011</v>
      </c>
      <c r="O1085" s="11">
        <v>0.7</v>
      </c>
      <c r="P1085" s="11">
        <v>0.84499999999999997</v>
      </c>
      <c r="Q1085" s="11">
        <v>0.87</v>
      </c>
      <c r="R1085" s="11">
        <v>1.1000000000000001</v>
      </c>
      <c r="S1085" s="11">
        <v>0.94000000000000006</v>
      </c>
      <c r="T1085" s="11">
        <v>1.04</v>
      </c>
      <c r="U1085" s="11">
        <v>0.2</v>
      </c>
      <c r="V1085" s="11">
        <v>0.9</v>
      </c>
      <c r="W1085" s="11" t="s">
        <v>740</v>
      </c>
      <c r="X1085" s="11">
        <v>0.921909694946769</v>
      </c>
      <c r="Y1085" s="11">
        <v>0.79500000000000004</v>
      </c>
      <c r="Z1085" s="11">
        <v>3.0290499659999996</v>
      </c>
      <c r="AA1085" s="146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5"/>
    </row>
    <row r="1086" spans="1:65">
      <c r="A1086" s="30"/>
      <c r="B1086" s="3" t="s">
        <v>276</v>
      </c>
      <c r="C1086" s="29"/>
      <c r="D1086" s="24">
        <v>0.10327955589886478</v>
      </c>
      <c r="E1086" s="24">
        <v>0.18141113527013725</v>
      </c>
      <c r="F1086" s="24">
        <v>1.6020819787597184E-2</v>
      </c>
      <c r="G1086" s="24">
        <v>3.6179636358419087E-2</v>
      </c>
      <c r="H1086" s="24">
        <v>3.7947331922020586E-2</v>
      </c>
      <c r="I1086" s="24">
        <v>4.4007575105505077E-2</v>
      </c>
      <c r="J1086" s="24">
        <v>0.13216151734399342</v>
      </c>
      <c r="K1086" s="24">
        <v>6.4420493633625633E-2</v>
      </c>
      <c r="L1086" s="24">
        <v>2.732520204255896E-2</v>
      </c>
      <c r="M1086" s="24">
        <v>2.8809720581775892E-2</v>
      </c>
      <c r="N1086" s="24">
        <v>0.11872938417538891</v>
      </c>
      <c r="O1086" s="24">
        <v>4.0824829046386332E-2</v>
      </c>
      <c r="P1086" s="24">
        <v>3.3316662497915359E-2</v>
      </c>
      <c r="Q1086" s="24">
        <v>2.4494897427831803E-2</v>
      </c>
      <c r="R1086" s="24">
        <v>7.5277265270908097E-2</v>
      </c>
      <c r="S1086" s="24">
        <v>0.12367969383317116</v>
      </c>
      <c r="T1086" s="24">
        <v>6.8992753242641355E-2</v>
      </c>
      <c r="U1086" s="24">
        <v>5.1639777949432496E-2</v>
      </c>
      <c r="V1086" s="24">
        <v>0</v>
      </c>
      <c r="W1086" s="24" t="s">
        <v>740</v>
      </c>
      <c r="X1086" s="24">
        <v>4.7792062149389289E-2</v>
      </c>
      <c r="Y1086" s="24">
        <v>6.1535897382476411E-2</v>
      </c>
      <c r="Z1086" s="24">
        <v>1.1747898222172133</v>
      </c>
      <c r="AA1086" s="198"/>
      <c r="AB1086" s="199"/>
      <c r="AC1086" s="199"/>
      <c r="AD1086" s="199"/>
      <c r="AE1086" s="199"/>
      <c r="AF1086" s="199"/>
      <c r="AG1086" s="199"/>
      <c r="AH1086" s="199"/>
      <c r="AI1086" s="199"/>
      <c r="AJ1086" s="199"/>
      <c r="AK1086" s="199"/>
      <c r="AL1086" s="199"/>
      <c r="AM1086" s="199"/>
      <c r="AN1086" s="199"/>
      <c r="AO1086" s="199"/>
      <c r="AP1086" s="199"/>
      <c r="AQ1086" s="199"/>
      <c r="AR1086" s="199"/>
      <c r="AS1086" s="199"/>
      <c r="AT1086" s="199"/>
      <c r="AU1086" s="199"/>
      <c r="AV1086" s="199"/>
      <c r="AW1086" s="199"/>
      <c r="AX1086" s="199"/>
      <c r="AY1086" s="199"/>
      <c r="AZ1086" s="199"/>
      <c r="BA1086" s="199"/>
      <c r="BB1086" s="199"/>
      <c r="BC1086" s="199"/>
      <c r="BD1086" s="199"/>
      <c r="BE1086" s="199"/>
      <c r="BF1086" s="199"/>
      <c r="BG1086" s="199"/>
      <c r="BH1086" s="199"/>
      <c r="BI1086" s="199"/>
      <c r="BJ1086" s="199"/>
      <c r="BK1086" s="199"/>
      <c r="BL1086" s="199"/>
      <c r="BM1086" s="56"/>
    </row>
    <row r="1087" spans="1:65">
      <c r="A1087" s="30"/>
      <c r="B1087" s="3" t="s">
        <v>86</v>
      </c>
      <c r="C1087" s="29"/>
      <c r="D1087" s="13">
        <v>0.11065666703449796</v>
      </c>
      <c r="E1087" s="13">
        <v>0.15180848139760439</v>
      </c>
      <c r="F1087" s="13">
        <v>1.7073697819819378E-2</v>
      </c>
      <c r="G1087" s="13">
        <v>3.2399988063088352E-2</v>
      </c>
      <c r="H1087" s="13">
        <v>3.952847075210477E-2</v>
      </c>
      <c r="I1087" s="13">
        <v>4.6405175858177584E-2</v>
      </c>
      <c r="J1087" s="13">
        <v>7.9296910406396054E-2</v>
      </c>
      <c r="K1087" s="13">
        <v>6.9643776901216883E-2</v>
      </c>
      <c r="L1087" s="13">
        <v>2.7978022569172999E-2</v>
      </c>
      <c r="M1087" s="13">
        <v>3.2189631934945132E-2</v>
      </c>
      <c r="N1087" s="13">
        <v>0.11434611638079188</v>
      </c>
      <c r="O1087" s="13">
        <v>5.6964877739143709E-2</v>
      </c>
      <c r="P1087" s="13">
        <v>3.9428002956112859E-2</v>
      </c>
      <c r="Q1087" s="13">
        <v>2.783511071344523E-2</v>
      </c>
      <c r="R1087" s="13">
        <v>6.9486706403915174E-2</v>
      </c>
      <c r="S1087" s="13">
        <v>0.13041795483286944</v>
      </c>
      <c r="T1087" s="13">
        <v>6.6339185810232071E-2</v>
      </c>
      <c r="U1087" s="13">
        <v>0.22131333406899642</v>
      </c>
      <c r="V1087" s="13">
        <v>0</v>
      </c>
      <c r="W1087" s="13" t="s">
        <v>740</v>
      </c>
      <c r="X1087" s="13">
        <v>5.1455812011462855E-2</v>
      </c>
      <c r="Y1087" s="13">
        <v>7.6284170308855051E-2</v>
      </c>
      <c r="Z1087" s="13">
        <v>0.40139321978825176</v>
      </c>
      <c r="AA1087" s="146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30"/>
      <c r="B1088" s="3" t="s">
        <v>277</v>
      </c>
      <c r="C1088" s="29"/>
      <c r="D1088" s="13">
        <v>-1.0309993740556744E-2</v>
      </c>
      <c r="E1088" s="13">
        <v>0.26715666872860844</v>
      </c>
      <c r="F1088" s="13">
        <v>-5.0080829927383608E-3</v>
      </c>
      <c r="G1088" s="13">
        <v>0.18408193538439743</v>
      </c>
      <c r="H1088" s="13">
        <v>1.7966863581141634E-2</v>
      </c>
      <c r="I1088" s="13">
        <v>5.5957385028984064E-3</v>
      </c>
      <c r="J1088" s="13">
        <v>0.7673035826061485</v>
      </c>
      <c r="K1088" s="13">
        <v>-1.9146511653587495E-2</v>
      </c>
      <c r="L1088" s="13">
        <v>3.5639899407202913E-2</v>
      </c>
      <c r="M1088" s="13">
        <v>-5.095797614049824E-2</v>
      </c>
      <c r="N1088" s="13">
        <v>0.10103013196363042</v>
      </c>
      <c r="O1088" s="13">
        <v>-0.24005945947935603</v>
      </c>
      <c r="P1088" s="13">
        <v>-0.10397708361868285</v>
      </c>
      <c r="Q1088" s="13">
        <v>-6.6863708383953613E-2</v>
      </c>
      <c r="R1088" s="13">
        <v>0.14874732869399643</v>
      </c>
      <c r="S1088" s="13">
        <v>5.5957385028984064E-3</v>
      </c>
      <c r="T1088" s="13">
        <v>0.10279743554623666</v>
      </c>
      <c r="U1088" s="13">
        <v>-0.75257749843513921</v>
      </c>
      <c r="V1088" s="13">
        <v>-4.5656065392679857E-2</v>
      </c>
      <c r="W1088" s="13" t="s">
        <v>740</v>
      </c>
      <c r="X1088" s="13">
        <v>-1.5119038782999028E-2</v>
      </c>
      <c r="Y1088" s="13">
        <v>-0.14462506601862413</v>
      </c>
      <c r="Z1088" s="13">
        <v>2.1035057284360574</v>
      </c>
      <c r="AA1088" s="146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30"/>
      <c r="B1089" s="46" t="s">
        <v>278</v>
      </c>
      <c r="C1089" s="47"/>
      <c r="D1089" s="45" t="s">
        <v>279</v>
      </c>
      <c r="E1089" s="45">
        <v>2.1</v>
      </c>
      <c r="F1089" s="45">
        <v>0.09</v>
      </c>
      <c r="G1089" s="45">
        <v>1.43</v>
      </c>
      <c r="H1089" s="45">
        <v>0.1</v>
      </c>
      <c r="I1089" s="45">
        <v>0</v>
      </c>
      <c r="J1089" s="45">
        <v>6.12</v>
      </c>
      <c r="K1089" s="45">
        <v>0.2</v>
      </c>
      <c r="L1089" s="45">
        <v>0.24</v>
      </c>
      <c r="M1089" s="45">
        <v>0.45</v>
      </c>
      <c r="N1089" s="45">
        <v>0.77</v>
      </c>
      <c r="O1089" s="45" t="s">
        <v>279</v>
      </c>
      <c r="P1089" s="45">
        <v>0.88</v>
      </c>
      <c r="Q1089" s="45">
        <v>0.57999999999999996</v>
      </c>
      <c r="R1089" s="45" t="s">
        <v>279</v>
      </c>
      <c r="S1089" s="45">
        <v>0</v>
      </c>
      <c r="T1089" s="45">
        <v>0.78</v>
      </c>
      <c r="U1089" s="45" t="s">
        <v>279</v>
      </c>
      <c r="V1089" s="45" t="s">
        <v>279</v>
      </c>
      <c r="W1089" s="45">
        <v>3.82</v>
      </c>
      <c r="X1089" s="45">
        <v>0.17</v>
      </c>
      <c r="Y1089" s="45">
        <v>1.21</v>
      </c>
      <c r="Z1089" s="45">
        <v>16.850000000000001</v>
      </c>
      <c r="AA1089" s="146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B1090" s="31" t="s">
        <v>351</v>
      </c>
      <c r="C1090" s="20"/>
      <c r="D1090" s="20"/>
      <c r="E1090" s="20"/>
      <c r="F1090" s="20"/>
      <c r="G1090" s="20"/>
      <c r="H1090" s="20"/>
      <c r="I1090" s="20"/>
      <c r="J1090" s="20"/>
      <c r="K1090" s="20"/>
      <c r="L1090" s="20"/>
      <c r="M1090" s="20"/>
      <c r="N1090" s="20"/>
      <c r="O1090" s="20"/>
      <c r="P1090" s="20"/>
      <c r="Q1090" s="20"/>
      <c r="R1090" s="20"/>
      <c r="S1090" s="20"/>
      <c r="T1090" s="20"/>
      <c r="U1090" s="20"/>
      <c r="V1090" s="20"/>
      <c r="W1090" s="20"/>
      <c r="X1090" s="20"/>
      <c r="Y1090" s="20"/>
      <c r="Z1090" s="20"/>
      <c r="BM1090" s="55"/>
    </row>
    <row r="1091" spans="1:65">
      <c r="BM1091" s="55"/>
    </row>
    <row r="1092" spans="1:65" ht="15">
      <c r="B1092" s="8" t="s">
        <v>634</v>
      </c>
      <c r="BM1092" s="28" t="s">
        <v>66</v>
      </c>
    </row>
    <row r="1093" spans="1:65" ht="15">
      <c r="A1093" s="25" t="s">
        <v>38</v>
      </c>
      <c r="B1093" s="18" t="s">
        <v>110</v>
      </c>
      <c r="C1093" s="15" t="s">
        <v>111</v>
      </c>
      <c r="D1093" s="16" t="s">
        <v>237</v>
      </c>
      <c r="E1093" s="17" t="s">
        <v>237</v>
      </c>
      <c r="F1093" s="17" t="s">
        <v>237</v>
      </c>
      <c r="G1093" s="17" t="s">
        <v>237</v>
      </c>
      <c r="H1093" s="17" t="s">
        <v>237</v>
      </c>
      <c r="I1093" s="17" t="s">
        <v>237</v>
      </c>
      <c r="J1093" s="17" t="s">
        <v>237</v>
      </c>
      <c r="K1093" s="17" t="s">
        <v>237</v>
      </c>
      <c r="L1093" s="17" t="s">
        <v>237</v>
      </c>
      <c r="M1093" s="17" t="s">
        <v>237</v>
      </c>
      <c r="N1093" s="17" t="s">
        <v>237</v>
      </c>
      <c r="O1093" s="17" t="s">
        <v>237</v>
      </c>
      <c r="P1093" s="17" t="s">
        <v>237</v>
      </c>
      <c r="Q1093" s="17" t="s">
        <v>237</v>
      </c>
      <c r="R1093" s="17" t="s">
        <v>237</v>
      </c>
      <c r="S1093" s="17" t="s">
        <v>237</v>
      </c>
      <c r="T1093" s="17" t="s">
        <v>237</v>
      </c>
      <c r="U1093" s="17" t="s">
        <v>237</v>
      </c>
      <c r="V1093" s="17" t="s">
        <v>237</v>
      </c>
      <c r="W1093" s="17" t="s">
        <v>237</v>
      </c>
      <c r="X1093" s="17" t="s">
        <v>237</v>
      </c>
      <c r="Y1093" s="17" t="s">
        <v>237</v>
      </c>
      <c r="Z1093" s="146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>
        <v>1</v>
      </c>
    </row>
    <row r="1094" spans="1:65">
      <c r="A1094" s="30"/>
      <c r="B1094" s="19" t="s">
        <v>238</v>
      </c>
      <c r="C1094" s="9" t="s">
        <v>238</v>
      </c>
      <c r="D1094" s="144" t="s">
        <v>240</v>
      </c>
      <c r="E1094" s="145" t="s">
        <v>241</v>
      </c>
      <c r="F1094" s="145" t="s">
        <v>242</v>
      </c>
      <c r="G1094" s="145" t="s">
        <v>243</v>
      </c>
      <c r="H1094" s="145" t="s">
        <v>244</v>
      </c>
      <c r="I1094" s="145" t="s">
        <v>245</v>
      </c>
      <c r="J1094" s="145" t="s">
        <v>246</v>
      </c>
      <c r="K1094" s="145" t="s">
        <v>247</v>
      </c>
      <c r="L1094" s="145" t="s">
        <v>248</v>
      </c>
      <c r="M1094" s="145" t="s">
        <v>249</v>
      </c>
      <c r="N1094" s="145" t="s">
        <v>250</v>
      </c>
      <c r="O1094" s="145" t="s">
        <v>251</v>
      </c>
      <c r="P1094" s="145" t="s">
        <v>253</v>
      </c>
      <c r="Q1094" s="145" t="s">
        <v>254</v>
      </c>
      <c r="R1094" s="145" t="s">
        <v>255</v>
      </c>
      <c r="S1094" s="145" t="s">
        <v>256</v>
      </c>
      <c r="T1094" s="145" t="s">
        <v>258</v>
      </c>
      <c r="U1094" s="145" t="s">
        <v>259</v>
      </c>
      <c r="V1094" s="145" t="s">
        <v>260</v>
      </c>
      <c r="W1094" s="145" t="s">
        <v>261</v>
      </c>
      <c r="X1094" s="145" t="s">
        <v>267</v>
      </c>
      <c r="Y1094" s="145" t="s">
        <v>268</v>
      </c>
      <c r="Z1094" s="146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8" t="s">
        <v>3</v>
      </c>
    </row>
    <row r="1095" spans="1:65">
      <c r="A1095" s="30"/>
      <c r="B1095" s="19"/>
      <c r="C1095" s="9"/>
      <c r="D1095" s="10" t="s">
        <v>306</v>
      </c>
      <c r="E1095" s="11" t="s">
        <v>304</v>
      </c>
      <c r="F1095" s="11" t="s">
        <v>306</v>
      </c>
      <c r="G1095" s="11" t="s">
        <v>306</v>
      </c>
      <c r="H1095" s="11" t="s">
        <v>304</v>
      </c>
      <c r="I1095" s="11" t="s">
        <v>304</v>
      </c>
      <c r="J1095" s="11" t="s">
        <v>304</v>
      </c>
      <c r="K1095" s="11" t="s">
        <v>304</v>
      </c>
      <c r="L1095" s="11" t="s">
        <v>304</v>
      </c>
      <c r="M1095" s="11" t="s">
        <v>304</v>
      </c>
      <c r="N1095" s="11" t="s">
        <v>304</v>
      </c>
      <c r="O1095" s="11" t="s">
        <v>304</v>
      </c>
      <c r="P1095" s="11" t="s">
        <v>304</v>
      </c>
      <c r="Q1095" s="11" t="s">
        <v>306</v>
      </c>
      <c r="R1095" s="11" t="s">
        <v>306</v>
      </c>
      <c r="S1095" s="11" t="s">
        <v>304</v>
      </c>
      <c r="T1095" s="11" t="s">
        <v>304</v>
      </c>
      <c r="U1095" s="11" t="s">
        <v>304</v>
      </c>
      <c r="V1095" s="11" t="s">
        <v>306</v>
      </c>
      <c r="W1095" s="11" t="s">
        <v>304</v>
      </c>
      <c r="X1095" s="11" t="s">
        <v>306</v>
      </c>
      <c r="Y1095" s="11" t="s">
        <v>337</v>
      </c>
      <c r="Z1095" s="146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>
        <v>2</v>
      </c>
    </row>
    <row r="1096" spans="1:65">
      <c r="A1096" s="30"/>
      <c r="B1096" s="19"/>
      <c r="C1096" s="9"/>
      <c r="D1096" s="26" t="s">
        <v>338</v>
      </c>
      <c r="E1096" s="26" t="s">
        <v>339</v>
      </c>
      <c r="F1096" s="26" t="s">
        <v>340</v>
      </c>
      <c r="G1096" s="26" t="s">
        <v>340</v>
      </c>
      <c r="H1096" s="26" t="s">
        <v>117</v>
      </c>
      <c r="I1096" s="26" t="s">
        <v>338</v>
      </c>
      <c r="J1096" s="26" t="s">
        <v>339</v>
      </c>
      <c r="K1096" s="26" t="s">
        <v>339</v>
      </c>
      <c r="L1096" s="26" t="s">
        <v>340</v>
      </c>
      <c r="M1096" s="26" t="s">
        <v>339</v>
      </c>
      <c r="N1096" s="26" t="s">
        <v>339</v>
      </c>
      <c r="O1096" s="26" t="s">
        <v>307</v>
      </c>
      <c r="P1096" s="26" t="s">
        <v>341</v>
      </c>
      <c r="Q1096" s="26" t="s">
        <v>338</v>
      </c>
      <c r="R1096" s="26" t="s">
        <v>339</v>
      </c>
      <c r="S1096" s="26" t="s">
        <v>338</v>
      </c>
      <c r="T1096" s="26" t="s">
        <v>339</v>
      </c>
      <c r="U1096" s="26" t="s">
        <v>339</v>
      </c>
      <c r="V1096" s="26" t="s">
        <v>338</v>
      </c>
      <c r="W1096" s="26" t="s">
        <v>341</v>
      </c>
      <c r="X1096" s="26" t="s">
        <v>339</v>
      </c>
      <c r="Y1096" s="26" t="s">
        <v>341</v>
      </c>
      <c r="Z1096" s="146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3</v>
      </c>
    </row>
    <row r="1097" spans="1:65">
      <c r="A1097" s="30"/>
      <c r="B1097" s="18">
        <v>1</v>
      </c>
      <c r="C1097" s="14">
        <v>1</v>
      </c>
      <c r="D1097" s="22">
        <v>9.32</v>
      </c>
      <c r="E1097" s="22">
        <v>9.64</v>
      </c>
      <c r="F1097" s="141">
        <v>11.1</v>
      </c>
      <c r="G1097" s="22">
        <v>9.1074049077141233</v>
      </c>
      <c r="H1097" s="22">
        <v>10.25</v>
      </c>
      <c r="I1097" s="22">
        <v>9.92</v>
      </c>
      <c r="J1097" s="22">
        <v>9.3000000000000007</v>
      </c>
      <c r="K1097" s="22">
        <v>9.52</v>
      </c>
      <c r="L1097" s="22">
        <v>9.35</v>
      </c>
      <c r="M1097" s="22">
        <v>9.3000000000000007</v>
      </c>
      <c r="N1097" s="22">
        <v>9.91</v>
      </c>
      <c r="O1097" s="22">
        <v>8.8000000000000007</v>
      </c>
      <c r="P1097" s="22">
        <v>9.9700000000000006</v>
      </c>
      <c r="Q1097" s="22">
        <v>9.16</v>
      </c>
      <c r="R1097" s="22">
        <v>9.7100000000000009</v>
      </c>
      <c r="S1097" s="22">
        <v>10.30275</v>
      </c>
      <c r="T1097" s="22">
        <v>10.25</v>
      </c>
      <c r="U1097" s="22">
        <v>8.56</v>
      </c>
      <c r="V1097" s="22">
        <v>9.6</v>
      </c>
      <c r="W1097" s="22">
        <v>9.8167779441312941</v>
      </c>
      <c r="X1097" s="22">
        <v>9.31</v>
      </c>
      <c r="Y1097" s="22">
        <v>9.6569568140000008</v>
      </c>
      <c r="Z1097" s="146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>
        <v>1</v>
      </c>
    </row>
    <row r="1098" spans="1:65">
      <c r="A1098" s="30"/>
      <c r="B1098" s="19">
        <v>1</v>
      </c>
      <c r="C1098" s="9">
        <v>2</v>
      </c>
      <c r="D1098" s="11">
        <v>9.48</v>
      </c>
      <c r="E1098" s="11">
        <v>9.64</v>
      </c>
      <c r="F1098" s="142">
        <v>11.3</v>
      </c>
      <c r="G1098" s="11">
        <v>9.2735842101467529</v>
      </c>
      <c r="H1098" s="11">
        <v>9.85</v>
      </c>
      <c r="I1098" s="11">
        <v>10.220000000000001</v>
      </c>
      <c r="J1098" s="148">
        <v>8.9</v>
      </c>
      <c r="K1098" s="11">
        <v>9.2799999999999994</v>
      </c>
      <c r="L1098" s="11">
        <v>9.2100000000000009</v>
      </c>
      <c r="M1098" s="11">
        <v>9.36</v>
      </c>
      <c r="N1098" s="148">
        <v>11.55</v>
      </c>
      <c r="O1098" s="11">
        <v>8.7200000000000006</v>
      </c>
      <c r="P1098" s="11">
        <v>9.85</v>
      </c>
      <c r="Q1098" s="11">
        <v>9.2899999999999991</v>
      </c>
      <c r="R1098" s="11">
        <v>9.41</v>
      </c>
      <c r="S1098" s="11">
        <v>10.281750000000001</v>
      </c>
      <c r="T1098" s="11">
        <v>10.3</v>
      </c>
      <c r="U1098" s="11">
        <v>8.7100000000000009</v>
      </c>
      <c r="V1098" s="11">
        <v>9.6999999999999993</v>
      </c>
      <c r="W1098" s="11">
        <v>9.8893616700773386</v>
      </c>
      <c r="X1098" s="11">
        <v>9.6300000000000008</v>
      </c>
      <c r="Y1098" s="11">
        <v>9.4351614579999996</v>
      </c>
      <c r="Z1098" s="146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32</v>
      </c>
    </row>
    <row r="1099" spans="1:65">
      <c r="A1099" s="30"/>
      <c r="B1099" s="19">
        <v>1</v>
      </c>
      <c r="C1099" s="9">
        <v>3</v>
      </c>
      <c r="D1099" s="11">
        <v>9.2799999999999994</v>
      </c>
      <c r="E1099" s="11">
        <v>9.52</v>
      </c>
      <c r="F1099" s="142">
        <v>11.1</v>
      </c>
      <c r="G1099" s="11">
        <v>9.288034097902985</v>
      </c>
      <c r="H1099" s="11">
        <v>9.94</v>
      </c>
      <c r="I1099" s="11">
        <v>10.51</v>
      </c>
      <c r="J1099" s="11">
        <v>9.3000000000000007</v>
      </c>
      <c r="K1099" s="11">
        <v>8.94</v>
      </c>
      <c r="L1099" s="11">
        <v>9.2899999999999991</v>
      </c>
      <c r="M1099" s="11">
        <v>9.26</v>
      </c>
      <c r="N1099" s="11">
        <v>10.15</v>
      </c>
      <c r="O1099" s="11">
        <v>8.75</v>
      </c>
      <c r="P1099" s="11">
        <v>9.7799999999999994</v>
      </c>
      <c r="Q1099" s="11">
        <v>9.2799999999999994</v>
      </c>
      <c r="R1099" s="11">
        <v>9.0399999999999991</v>
      </c>
      <c r="S1099" s="11">
        <v>10.2925</v>
      </c>
      <c r="T1099" s="11">
        <v>10.1</v>
      </c>
      <c r="U1099" s="11">
        <v>8.4600000000000009</v>
      </c>
      <c r="V1099" s="11">
        <v>9.6</v>
      </c>
      <c r="W1099" s="11">
        <v>9.8414219557578786</v>
      </c>
      <c r="X1099" s="11">
        <v>9.09</v>
      </c>
      <c r="Y1099" s="11">
        <v>9.3850722829999995</v>
      </c>
      <c r="Z1099" s="146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16</v>
      </c>
    </row>
    <row r="1100" spans="1:65">
      <c r="A1100" s="30"/>
      <c r="B1100" s="19">
        <v>1</v>
      </c>
      <c r="C1100" s="9">
        <v>4</v>
      </c>
      <c r="D1100" s="11">
        <v>9.31</v>
      </c>
      <c r="E1100" s="11">
        <v>9.6300000000000008</v>
      </c>
      <c r="F1100" s="142">
        <v>11</v>
      </c>
      <c r="G1100" s="11">
        <v>9.1129539913360791</v>
      </c>
      <c r="H1100" s="11">
        <v>9.8699999999999992</v>
      </c>
      <c r="I1100" s="11">
        <v>10.4</v>
      </c>
      <c r="J1100" s="11">
        <v>9.3000000000000007</v>
      </c>
      <c r="K1100" s="11">
        <v>9.2200000000000006</v>
      </c>
      <c r="L1100" s="11">
        <v>9.17</v>
      </c>
      <c r="M1100" s="11">
        <v>9.32</v>
      </c>
      <c r="N1100" s="11">
        <v>10.7</v>
      </c>
      <c r="O1100" s="11">
        <v>8.74</v>
      </c>
      <c r="P1100" s="11">
        <v>9.8800000000000008</v>
      </c>
      <c r="Q1100" s="11">
        <v>9.23</v>
      </c>
      <c r="R1100" s="11">
        <v>9.16</v>
      </c>
      <c r="S1100" s="11">
        <v>10.326750000000001</v>
      </c>
      <c r="T1100" s="11">
        <v>10.15</v>
      </c>
      <c r="U1100" s="11">
        <v>8.74</v>
      </c>
      <c r="V1100" s="11">
        <v>9.6999999999999993</v>
      </c>
      <c r="W1100" s="11">
        <v>9.6781607702167705</v>
      </c>
      <c r="X1100" s="11">
        <v>9.61</v>
      </c>
      <c r="Y1100" s="11">
        <v>9.2462415090000007</v>
      </c>
      <c r="Z1100" s="146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>
        <v>9.5370774801184748</v>
      </c>
    </row>
    <row r="1101" spans="1:65">
      <c r="A1101" s="30"/>
      <c r="B1101" s="19">
        <v>1</v>
      </c>
      <c r="C1101" s="9">
        <v>5</v>
      </c>
      <c r="D1101" s="11">
        <v>9.64</v>
      </c>
      <c r="E1101" s="11">
        <v>9.8800000000000008</v>
      </c>
      <c r="F1101" s="142">
        <v>11.5</v>
      </c>
      <c r="G1101" s="11">
        <v>9.3144832045738237</v>
      </c>
      <c r="H1101" s="11">
        <v>9.7100000000000009</v>
      </c>
      <c r="I1101" s="11">
        <v>10.51</v>
      </c>
      <c r="J1101" s="11">
        <v>9.1</v>
      </c>
      <c r="K1101" s="11">
        <v>9.41</v>
      </c>
      <c r="L1101" s="11">
        <v>9.19</v>
      </c>
      <c r="M1101" s="11">
        <v>9.18</v>
      </c>
      <c r="N1101" s="11">
        <v>10.35</v>
      </c>
      <c r="O1101" s="11">
        <v>8.57</v>
      </c>
      <c r="P1101" s="11">
        <v>9.86</v>
      </c>
      <c r="Q1101" s="11">
        <v>9.34</v>
      </c>
      <c r="R1101" s="11">
        <v>9.14</v>
      </c>
      <c r="S1101" s="11">
        <v>10.252000000000001</v>
      </c>
      <c r="T1101" s="11">
        <v>10.3</v>
      </c>
      <c r="U1101" s="11">
        <v>8.6</v>
      </c>
      <c r="V1101" s="11">
        <v>9.6</v>
      </c>
      <c r="W1101" s="11">
        <v>9.8716050535406552</v>
      </c>
      <c r="X1101" s="11">
        <v>9.6999999999999993</v>
      </c>
      <c r="Y1101" s="11">
        <v>9.4938409959999994</v>
      </c>
      <c r="Z1101" s="146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130</v>
      </c>
    </row>
    <row r="1102" spans="1:65">
      <c r="A1102" s="30"/>
      <c r="B1102" s="19">
        <v>1</v>
      </c>
      <c r="C1102" s="9">
        <v>6</v>
      </c>
      <c r="D1102" s="11">
        <v>9.5299999999999994</v>
      </c>
      <c r="E1102" s="11">
        <v>9.9700000000000006</v>
      </c>
      <c r="F1102" s="142">
        <v>11.2</v>
      </c>
      <c r="G1102" s="11">
        <v>8.9991431882844726</v>
      </c>
      <c r="H1102" s="11">
        <v>9.16</v>
      </c>
      <c r="I1102" s="11">
        <v>10.28</v>
      </c>
      <c r="J1102" s="11">
        <v>9.3000000000000007</v>
      </c>
      <c r="K1102" s="11">
        <v>9.52</v>
      </c>
      <c r="L1102" s="11">
        <v>9.16</v>
      </c>
      <c r="M1102" s="11">
        <v>9.2200000000000006</v>
      </c>
      <c r="N1102" s="11">
        <v>10.15</v>
      </c>
      <c r="O1102" s="11">
        <v>8.61</v>
      </c>
      <c r="P1102" s="11">
        <v>9.9</v>
      </c>
      <c r="Q1102" s="11">
        <v>9.2100000000000009</v>
      </c>
      <c r="R1102" s="11">
        <v>9.2200000000000006</v>
      </c>
      <c r="S1102" s="11">
        <v>10.3125</v>
      </c>
      <c r="T1102" s="11">
        <v>10.3</v>
      </c>
      <c r="U1102" s="11">
        <v>8.83</v>
      </c>
      <c r="V1102" s="11">
        <v>9.5</v>
      </c>
      <c r="W1102" s="11">
        <v>9.7034921022455656</v>
      </c>
      <c r="X1102" s="11">
        <v>9.17</v>
      </c>
      <c r="Y1102" s="11">
        <v>9.2278163390000003</v>
      </c>
      <c r="Z1102" s="146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5"/>
    </row>
    <row r="1103" spans="1:65">
      <c r="A1103" s="30"/>
      <c r="B1103" s="20" t="s">
        <v>274</v>
      </c>
      <c r="C1103" s="12"/>
      <c r="D1103" s="23">
        <v>9.4266666666666676</v>
      </c>
      <c r="E1103" s="23">
        <v>9.7133333333333329</v>
      </c>
      <c r="F1103" s="23">
        <v>11.200000000000001</v>
      </c>
      <c r="G1103" s="23">
        <v>9.1826005999930391</v>
      </c>
      <c r="H1103" s="23">
        <v>9.7966666666666669</v>
      </c>
      <c r="I1103" s="23">
        <v>10.306666666666667</v>
      </c>
      <c r="J1103" s="23">
        <v>9.2000000000000011</v>
      </c>
      <c r="K1103" s="23">
        <v>9.3149999999999977</v>
      </c>
      <c r="L1103" s="23">
        <v>9.2283333333333335</v>
      </c>
      <c r="M1103" s="23">
        <v>9.2733333333333334</v>
      </c>
      <c r="N1103" s="23">
        <v>10.468333333333334</v>
      </c>
      <c r="O1103" s="23">
        <v>8.6983333333333341</v>
      </c>
      <c r="P1103" s="23">
        <v>9.8733333333333331</v>
      </c>
      <c r="Q1103" s="23">
        <v>9.2516666666666669</v>
      </c>
      <c r="R1103" s="23">
        <v>9.2799999999999994</v>
      </c>
      <c r="S1103" s="23">
        <v>10.294708333333334</v>
      </c>
      <c r="T1103" s="23">
        <v>10.233333333333333</v>
      </c>
      <c r="U1103" s="23">
        <v>8.65</v>
      </c>
      <c r="V1103" s="23">
        <v>9.6166666666666654</v>
      </c>
      <c r="W1103" s="23">
        <v>9.8001365826615849</v>
      </c>
      <c r="X1103" s="23">
        <v>9.4183333333333348</v>
      </c>
      <c r="Y1103" s="23">
        <v>9.4075148998333322</v>
      </c>
      <c r="Z1103" s="146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5"/>
    </row>
    <row r="1104" spans="1:65">
      <c r="A1104" s="30"/>
      <c r="B1104" s="3" t="s">
        <v>275</v>
      </c>
      <c r="C1104" s="29"/>
      <c r="D1104" s="11">
        <v>9.4</v>
      </c>
      <c r="E1104" s="11">
        <v>9.64</v>
      </c>
      <c r="F1104" s="11">
        <v>11.149999999999999</v>
      </c>
      <c r="G1104" s="11">
        <v>9.193269100741416</v>
      </c>
      <c r="H1104" s="11">
        <v>9.86</v>
      </c>
      <c r="I1104" s="11">
        <v>10.34</v>
      </c>
      <c r="J1104" s="11">
        <v>9.3000000000000007</v>
      </c>
      <c r="K1104" s="11">
        <v>9.3449999999999989</v>
      </c>
      <c r="L1104" s="11">
        <v>9.1999999999999993</v>
      </c>
      <c r="M1104" s="11">
        <v>9.2800000000000011</v>
      </c>
      <c r="N1104" s="11">
        <v>10.25</v>
      </c>
      <c r="O1104" s="11">
        <v>8.73</v>
      </c>
      <c r="P1104" s="11">
        <v>9.870000000000001</v>
      </c>
      <c r="Q1104" s="11">
        <v>9.254999999999999</v>
      </c>
      <c r="R1104" s="11">
        <v>9.1900000000000013</v>
      </c>
      <c r="S1104" s="11">
        <v>10.297625</v>
      </c>
      <c r="T1104" s="11">
        <v>10.275</v>
      </c>
      <c r="U1104" s="11">
        <v>8.6550000000000011</v>
      </c>
      <c r="V1104" s="11">
        <v>9.6</v>
      </c>
      <c r="W1104" s="11">
        <v>9.8290999499445864</v>
      </c>
      <c r="X1104" s="11">
        <v>9.4600000000000009</v>
      </c>
      <c r="Y1104" s="11">
        <v>9.4101168704999996</v>
      </c>
      <c r="Z1104" s="146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5"/>
    </row>
    <row r="1105" spans="1:65">
      <c r="A1105" s="30"/>
      <c r="B1105" s="3" t="s">
        <v>276</v>
      </c>
      <c r="C1105" s="29"/>
      <c r="D1105" s="24">
        <v>0.14528133626404563</v>
      </c>
      <c r="E1105" s="24">
        <v>0.17247221998532619</v>
      </c>
      <c r="F1105" s="24">
        <v>0.17888543819998334</v>
      </c>
      <c r="G1105" s="24">
        <v>0.12723908623899241</v>
      </c>
      <c r="H1105" s="24">
        <v>0.35975917871079616</v>
      </c>
      <c r="I1105" s="24">
        <v>0.22321887614327476</v>
      </c>
      <c r="J1105" s="24">
        <v>0.16733200530681536</v>
      </c>
      <c r="K1105" s="24">
        <v>0.2208845852475903</v>
      </c>
      <c r="L1105" s="24">
        <v>7.5476265585060764E-2</v>
      </c>
      <c r="M1105" s="24">
        <v>6.6533199732664722E-2</v>
      </c>
      <c r="N1105" s="24">
        <v>0.59196002117260149</v>
      </c>
      <c r="O1105" s="24">
        <v>8.8863190729720654E-2</v>
      </c>
      <c r="P1105" s="24">
        <v>6.2503333244449677E-2</v>
      </c>
      <c r="Q1105" s="24">
        <v>6.4316923641189641E-2</v>
      </c>
      <c r="R1105" s="24">
        <v>0.24372115213907916</v>
      </c>
      <c r="S1105" s="24">
        <v>2.609473925270489E-2</v>
      </c>
      <c r="T1105" s="24">
        <v>8.7559503577091691E-2</v>
      </c>
      <c r="U1105" s="24">
        <v>0.13475904422338397</v>
      </c>
      <c r="V1105" s="24">
        <v>7.5277265270907834E-2</v>
      </c>
      <c r="W1105" s="24">
        <v>8.86211373362608E-2</v>
      </c>
      <c r="X1105" s="24">
        <v>0.2615657979680574</v>
      </c>
      <c r="Y1105" s="24">
        <v>0.16077446688311564</v>
      </c>
      <c r="Z1105" s="198"/>
      <c r="AA1105" s="199"/>
      <c r="AB1105" s="199"/>
      <c r="AC1105" s="199"/>
      <c r="AD1105" s="199"/>
      <c r="AE1105" s="199"/>
      <c r="AF1105" s="199"/>
      <c r="AG1105" s="199"/>
      <c r="AH1105" s="199"/>
      <c r="AI1105" s="199"/>
      <c r="AJ1105" s="199"/>
      <c r="AK1105" s="199"/>
      <c r="AL1105" s="199"/>
      <c r="AM1105" s="199"/>
      <c r="AN1105" s="199"/>
      <c r="AO1105" s="199"/>
      <c r="AP1105" s="199"/>
      <c r="AQ1105" s="199"/>
      <c r="AR1105" s="199"/>
      <c r="AS1105" s="199"/>
      <c r="AT1105" s="199"/>
      <c r="AU1105" s="199"/>
      <c r="AV1105" s="199"/>
      <c r="AW1105" s="199"/>
      <c r="AX1105" s="199"/>
      <c r="AY1105" s="199"/>
      <c r="AZ1105" s="199"/>
      <c r="BA1105" s="199"/>
      <c r="BB1105" s="199"/>
      <c r="BC1105" s="199"/>
      <c r="BD1105" s="199"/>
      <c r="BE1105" s="199"/>
      <c r="BF1105" s="199"/>
      <c r="BG1105" s="199"/>
      <c r="BH1105" s="199"/>
      <c r="BI1105" s="199"/>
      <c r="BJ1105" s="199"/>
      <c r="BK1105" s="199"/>
      <c r="BL1105" s="199"/>
      <c r="BM1105" s="56"/>
    </row>
    <row r="1106" spans="1:65">
      <c r="A1106" s="30"/>
      <c r="B1106" s="3" t="s">
        <v>86</v>
      </c>
      <c r="C1106" s="29"/>
      <c r="D1106" s="13">
        <v>1.541174005629904E-2</v>
      </c>
      <c r="E1106" s="13">
        <v>1.7756234041042505E-2</v>
      </c>
      <c r="F1106" s="13">
        <v>1.5971914124998512E-2</v>
      </c>
      <c r="G1106" s="13">
        <v>1.385654149425696E-2</v>
      </c>
      <c r="H1106" s="13">
        <v>3.6722610960612058E-2</v>
      </c>
      <c r="I1106" s="13">
        <v>2.1657717607691602E-2</v>
      </c>
      <c r="J1106" s="13">
        <v>1.8188261446392972E-2</v>
      </c>
      <c r="K1106" s="13">
        <v>2.3712784245581358E-2</v>
      </c>
      <c r="L1106" s="13">
        <v>8.1787537206134114E-3</v>
      </c>
      <c r="M1106" s="13">
        <v>7.1746800574404804E-3</v>
      </c>
      <c r="N1106" s="13">
        <v>5.65476855124281E-2</v>
      </c>
      <c r="O1106" s="13">
        <v>1.021611696452048E-2</v>
      </c>
      <c r="P1106" s="13">
        <v>6.3305199099712708E-3</v>
      </c>
      <c r="Q1106" s="13">
        <v>6.951928334482757E-3</v>
      </c>
      <c r="R1106" s="13">
        <v>2.6263055187400772E-2</v>
      </c>
      <c r="S1106" s="13">
        <v>2.5347720797696117E-3</v>
      </c>
      <c r="T1106" s="13">
        <v>8.5563032811490254E-3</v>
      </c>
      <c r="U1106" s="13">
        <v>1.557908025703861E-2</v>
      </c>
      <c r="V1106" s="13">
        <v>7.8277918825900711E-3</v>
      </c>
      <c r="W1106" s="13">
        <v>9.042847167359834E-3</v>
      </c>
      <c r="X1106" s="13">
        <v>2.7771983503952293E-2</v>
      </c>
      <c r="Y1106" s="13">
        <v>1.7090003959065108E-2</v>
      </c>
      <c r="Z1106" s="146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A1107" s="30"/>
      <c r="B1107" s="3" t="s">
        <v>277</v>
      </c>
      <c r="C1107" s="29"/>
      <c r="D1107" s="13">
        <v>-1.1577007073914958E-2</v>
      </c>
      <c r="E1107" s="13">
        <v>1.8481117887769072E-2</v>
      </c>
      <c r="F1107" s="13">
        <v>0.17436395199138799</v>
      </c>
      <c r="G1107" s="13">
        <v>-3.716829194943605E-2</v>
      </c>
      <c r="H1107" s="13">
        <v>2.7218944911514775E-2</v>
      </c>
      <c r="I1107" s="13">
        <v>8.0694446296836864E-2</v>
      </c>
      <c r="J1107" s="13">
        <v>-3.5343896578502565E-2</v>
      </c>
      <c r="K1107" s="13">
        <v>-2.3285695285734209E-2</v>
      </c>
      <c r="L1107" s="13">
        <v>-3.2373035390429239E-2</v>
      </c>
      <c r="M1107" s="13">
        <v>-2.7654608797606728E-2</v>
      </c>
      <c r="N1107" s="13">
        <v>9.7645830722902893E-2</v>
      </c>
      <c r="O1107" s="13">
        <v>-8.7945615261450283E-2</v>
      </c>
      <c r="P1107" s="13">
        <v>3.5257745773360494E-2</v>
      </c>
      <c r="Q1107" s="13">
        <v>-2.9926443823780513E-2</v>
      </c>
      <c r="R1107" s="13">
        <v>-2.6955582635707187E-2</v>
      </c>
      <c r="S1107" s="13">
        <v>7.9440568118929411E-2</v>
      </c>
      <c r="T1107" s="13">
        <v>7.3005158515940805E-2</v>
      </c>
      <c r="U1107" s="13">
        <v>-9.3013554935222675E-2</v>
      </c>
      <c r="V1107" s="13">
        <v>8.3452385402242868E-3</v>
      </c>
      <c r="W1107" s="13">
        <v>2.7582779220520992E-2</v>
      </c>
      <c r="X1107" s="13">
        <v>-1.245078977628955E-2</v>
      </c>
      <c r="Y1107" s="13">
        <v>-1.3585144983380482E-2</v>
      </c>
      <c r="Z1107" s="146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A1108" s="30"/>
      <c r="B1108" s="46" t="s">
        <v>278</v>
      </c>
      <c r="C1108" s="47"/>
      <c r="D1108" s="45">
        <v>0.01</v>
      </c>
      <c r="E1108" s="45">
        <v>0.74</v>
      </c>
      <c r="F1108" s="45">
        <v>4.5199999999999996</v>
      </c>
      <c r="G1108" s="45">
        <v>0.61</v>
      </c>
      <c r="H1108" s="45">
        <v>0.95</v>
      </c>
      <c r="I1108" s="45">
        <v>2.25</v>
      </c>
      <c r="J1108" s="45">
        <v>0.56999999999999995</v>
      </c>
      <c r="K1108" s="45">
        <v>0.27</v>
      </c>
      <c r="L1108" s="45">
        <v>0.49</v>
      </c>
      <c r="M1108" s="45">
        <v>0.38</v>
      </c>
      <c r="N1108" s="45">
        <v>2.66</v>
      </c>
      <c r="O1108" s="45">
        <v>1.84</v>
      </c>
      <c r="P1108" s="45">
        <v>1.1499999999999999</v>
      </c>
      <c r="Q1108" s="45">
        <v>0.43</v>
      </c>
      <c r="R1108" s="45">
        <v>0.36</v>
      </c>
      <c r="S1108" s="45">
        <v>2.2200000000000002</v>
      </c>
      <c r="T1108" s="45">
        <v>2.06</v>
      </c>
      <c r="U1108" s="45">
        <v>1.96</v>
      </c>
      <c r="V1108" s="45">
        <v>0.49</v>
      </c>
      <c r="W1108" s="45">
        <v>0.96</v>
      </c>
      <c r="X1108" s="45">
        <v>0.01</v>
      </c>
      <c r="Y1108" s="45">
        <v>0.04</v>
      </c>
      <c r="Z1108" s="146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B1109" s="31"/>
      <c r="C1109" s="20"/>
      <c r="D1109" s="20"/>
      <c r="E1109" s="20"/>
      <c r="F1109" s="20"/>
      <c r="G1109" s="20"/>
      <c r="H1109" s="20"/>
      <c r="I1109" s="20"/>
      <c r="J1109" s="20"/>
      <c r="K1109" s="20"/>
      <c r="L1109" s="20"/>
      <c r="M1109" s="20"/>
      <c r="N1109" s="20"/>
      <c r="O1109" s="20"/>
      <c r="P1109" s="20"/>
      <c r="Q1109" s="20"/>
      <c r="R1109" s="20"/>
      <c r="S1109" s="20"/>
      <c r="T1109" s="20"/>
      <c r="U1109" s="20"/>
      <c r="V1109" s="20"/>
      <c r="W1109" s="20"/>
      <c r="X1109" s="20"/>
      <c r="Y1109" s="20"/>
      <c r="BM1109" s="55"/>
    </row>
    <row r="1110" spans="1:65" ht="15">
      <c r="B1110" s="8" t="s">
        <v>635</v>
      </c>
      <c r="BM1110" s="28" t="s">
        <v>66</v>
      </c>
    </row>
    <row r="1111" spans="1:65" ht="15">
      <c r="A1111" s="25" t="s">
        <v>41</v>
      </c>
      <c r="B1111" s="18" t="s">
        <v>110</v>
      </c>
      <c r="C1111" s="15" t="s">
        <v>111</v>
      </c>
      <c r="D1111" s="16" t="s">
        <v>237</v>
      </c>
      <c r="E1111" s="17" t="s">
        <v>237</v>
      </c>
      <c r="F1111" s="17" t="s">
        <v>237</v>
      </c>
      <c r="G1111" s="17" t="s">
        <v>237</v>
      </c>
      <c r="H1111" s="17" t="s">
        <v>237</v>
      </c>
      <c r="I1111" s="17" t="s">
        <v>237</v>
      </c>
      <c r="J1111" s="17" t="s">
        <v>237</v>
      </c>
      <c r="K1111" s="17" t="s">
        <v>237</v>
      </c>
      <c r="L1111" s="17" t="s">
        <v>237</v>
      </c>
      <c r="M1111" s="146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8">
        <v>1</v>
      </c>
    </row>
    <row r="1112" spans="1:65">
      <c r="A1112" s="30"/>
      <c r="B1112" s="19" t="s">
        <v>238</v>
      </c>
      <c r="C1112" s="9" t="s">
        <v>238</v>
      </c>
      <c r="D1112" s="144" t="s">
        <v>240</v>
      </c>
      <c r="E1112" s="145" t="s">
        <v>242</v>
      </c>
      <c r="F1112" s="145" t="s">
        <v>244</v>
      </c>
      <c r="G1112" s="145" t="s">
        <v>245</v>
      </c>
      <c r="H1112" s="145" t="s">
        <v>246</v>
      </c>
      <c r="I1112" s="145" t="s">
        <v>254</v>
      </c>
      <c r="J1112" s="145" t="s">
        <v>255</v>
      </c>
      <c r="K1112" s="145" t="s">
        <v>259</v>
      </c>
      <c r="L1112" s="145" t="s">
        <v>261</v>
      </c>
      <c r="M1112" s="146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8" t="s">
        <v>3</v>
      </c>
    </row>
    <row r="1113" spans="1:65">
      <c r="A1113" s="30"/>
      <c r="B1113" s="19"/>
      <c r="C1113" s="9"/>
      <c r="D1113" s="10" t="s">
        <v>306</v>
      </c>
      <c r="E1113" s="11" t="s">
        <v>306</v>
      </c>
      <c r="F1113" s="11" t="s">
        <v>304</v>
      </c>
      <c r="G1113" s="11" t="s">
        <v>304</v>
      </c>
      <c r="H1113" s="11" t="s">
        <v>304</v>
      </c>
      <c r="I1113" s="11" t="s">
        <v>306</v>
      </c>
      <c r="J1113" s="11" t="s">
        <v>306</v>
      </c>
      <c r="K1113" s="11" t="s">
        <v>304</v>
      </c>
      <c r="L1113" s="11" t="s">
        <v>304</v>
      </c>
      <c r="M1113" s="146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8">
        <v>2</v>
      </c>
    </row>
    <row r="1114" spans="1:65">
      <c r="A1114" s="30"/>
      <c r="B1114" s="19"/>
      <c r="C1114" s="9"/>
      <c r="D1114" s="26" t="s">
        <v>338</v>
      </c>
      <c r="E1114" s="26" t="s">
        <v>340</v>
      </c>
      <c r="F1114" s="26" t="s">
        <v>117</v>
      </c>
      <c r="G1114" s="26" t="s">
        <v>338</v>
      </c>
      <c r="H1114" s="26" t="s">
        <v>339</v>
      </c>
      <c r="I1114" s="26" t="s">
        <v>338</v>
      </c>
      <c r="J1114" s="26" t="s">
        <v>339</v>
      </c>
      <c r="K1114" s="26" t="s">
        <v>339</v>
      </c>
      <c r="L1114" s="26" t="s">
        <v>341</v>
      </c>
      <c r="M1114" s="146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3</v>
      </c>
    </row>
    <row r="1115" spans="1:65">
      <c r="A1115" s="30"/>
      <c r="B1115" s="18">
        <v>1</v>
      </c>
      <c r="C1115" s="14">
        <v>1</v>
      </c>
      <c r="D1115" s="141">
        <v>0.7</v>
      </c>
      <c r="E1115" s="22">
        <v>0.89</v>
      </c>
      <c r="F1115" s="22">
        <v>0.83099999999999996</v>
      </c>
      <c r="G1115" s="141">
        <v>0.8</v>
      </c>
      <c r="H1115" s="22">
        <v>0.74</v>
      </c>
      <c r="I1115" s="141">
        <v>0.8</v>
      </c>
      <c r="J1115" s="141">
        <v>0.8</v>
      </c>
      <c r="K1115" s="22">
        <v>0.69</v>
      </c>
      <c r="L1115" s="22">
        <v>0.80716195535809698</v>
      </c>
      <c r="M1115" s="146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>
        <v>1</v>
      </c>
    </row>
    <row r="1116" spans="1:65">
      <c r="A1116" s="30"/>
      <c r="B1116" s="19">
        <v>1</v>
      </c>
      <c r="C1116" s="9">
        <v>2</v>
      </c>
      <c r="D1116" s="142">
        <v>0.8</v>
      </c>
      <c r="E1116" s="11">
        <v>0.88</v>
      </c>
      <c r="F1116" s="11">
        <v>0.81100000000000005</v>
      </c>
      <c r="G1116" s="142">
        <v>0.9</v>
      </c>
      <c r="H1116" s="11">
        <v>0.79</v>
      </c>
      <c r="I1116" s="142">
        <v>0.8</v>
      </c>
      <c r="J1116" s="142">
        <v>0.8</v>
      </c>
      <c r="K1116" s="11">
        <v>0.7</v>
      </c>
      <c r="L1116" s="11">
        <v>0.80724165334869591</v>
      </c>
      <c r="M1116" s="146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33</v>
      </c>
    </row>
    <row r="1117" spans="1:65">
      <c r="A1117" s="30"/>
      <c r="B1117" s="19">
        <v>1</v>
      </c>
      <c r="C1117" s="9">
        <v>3</v>
      </c>
      <c r="D1117" s="142">
        <v>0.7</v>
      </c>
      <c r="E1117" s="11">
        <v>0.89</v>
      </c>
      <c r="F1117" s="11">
        <v>0.79500000000000004</v>
      </c>
      <c r="G1117" s="142">
        <v>0.9</v>
      </c>
      <c r="H1117" s="11">
        <v>0.81</v>
      </c>
      <c r="I1117" s="142">
        <v>0.8</v>
      </c>
      <c r="J1117" s="142">
        <v>0.8</v>
      </c>
      <c r="K1117" s="11">
        <v>0.68</v>
      </c>
      <c r="L1117" s="11">
        <v>0.80892929156200699</v>
      </c>
      <c r="M1117" s="146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16</v>
      </c>
    </row>
    <row r="1118" spans="1:65">
      <c r="A1118" s="30"/>
      <c r="B1118" s="19">
        <v>1</v>
      </c>
      <c r="C1118" s="9">
        <v>4</v>
      </c>
      <c r="D1118" s="142">
        <v>0.7</v>
      </c>
      <c r="E1118" s="11">
        <v>0.85</v>
      </c>
      <c r="F1118" s="11">
        <v>0.80300000000000005</v>
      </c>
      <c r="G1118" s="142">
        <v>0.9</v>
      </c>
      <c r="H1118" s="11">
        <v>0.79</v>
      </c>
      <c r="I1118" s="142">
        <v>0.8</v>
      </c>
      <c r="J1118" s="142">
        <v>0.8</v>
      </c>
      <c r="K1118" s="11">
        <v>0.71</v>
      </c>
      <c r="L1118" s="11">
        <v>0.77594941783976024</v>
      </c>
      <c r="M1118" s="146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0.79493803190609102</v>
      </c>
    </row>
    <row r="1119" spans="1:65">
      <c r="A1119" s="30"/>
      <c r="B1119" s="19">
        <v>1</v>
      </c>
      <c r="C1119" s="9">
        <v>5</v>
      </c>
      <c r="D1119" s="142">
        <v>0.8</v>
      </c>
      <c r="E1119" s="11">
        <v>0.9</v>
      </c>
      <c r="F1119" s="11">
        <v>0.81699999999999995</v>
      </c>
      <c r="G1119" s="142">
        <v>0.9</v>
      </c>
      <c r="H1119" s="11">
        <v>0.78</v>
      </c>
      <c r="I1119" s="142">
        <v>0.8</v>
      </c>
      <c r="J1119" s="142">
        <v>0.8</v>
      </c>
      <c r="K1119" s="11">
        <v>0.7</v>
      </c>
      <c r="L1119" s="11">
        <v>0.76191222592438757</v>
      </c>
      <c r="M1119" s="146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131</v>
      </c>
    </row>
    <row r="1120" spans="1:65">
      <c r="A1120" s="30"/>
      <c r="B1120" s="19">
        <v>1</v>
      </c>
      <c r="C1120" s="9">
        <v>6</v>
      </c>
      <c r="D1120" s="142">
        <v>0.7</v>
      </c>
      <c r="E1120" s="11">
        <v>0.88</v>
      </c>
      <c r="F1120" s="148">
        <v>0.71099999999999997</v>
      </c>
      <c r="G1120" s="142">
        <v>0.8</v>
      </c>
      <c r="H1120" s="11">
        <v>0.8</v>
      </c>
      <c r="I1120" s="142">
        <v>0.8</v>
      </c>
      <c r="J1120" s="142">
        <v>0.8</v>
      </c>
      <c r="K1120" s="11">
        <v>0.72</v>
      </c>
      <c r="L1120" s="11">
        <v>0.81854641314978571</v>
      </c>
      <c r="M1120" s="146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5"/>
    </row>
    <row r="1121" spans="1:65">
      <c r="A1121" s="30"/>
      <c r="B1121" s="20" t="s">
        <v>274</v>
      </c>
      <c r="C1121" s="12"/>
      <c r="D1121" s="23">
        <v>0.73333333333333339</v>
      </c>
      <c r="E1121" s="23">
        <v>0.88166666666666671</v>
      </c>
      <c r="F1121" s="23">
        <v>0.79466666666666663</v>
      </c>
      <c r="G1121" s="23">
        <v>0.8666666666666667</v>
      </c>
      <c r="H1121" s="23">
        <v>0.78500000000000003</v>
      </c>
      <c r="I1121" s="23">
        <v>0.79999999999999993</v>
      </c>
      <c r="J1121" s="23">
        <v>0.79999999999999993</v>
      </c>
      <c r="K1121" s="23">
        <v>0.69999999999999984</v>
      </c>
      <c r="L1121" s="23">
        <v>0.79662349286378886</v>
      </c>
      <c r="M1121" s="146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5"/>
    </row>
    <row r="1122" spans="1:65">
      <c r="A1122" s="30"/>
      <c r="B1122" s="3" t="s">
        <v>275</v>
      </c>
      <c r="C1122" s="29"/>
      <c r="D1122" s="11">
        <v>0.7</v>
      </c>
      <c r="E1122" s="11">
        <v>0.88500000000000001</v>
      </c>
      <c r="F1122" s="11">
        <v>0.80700000000000005</v>
      </c>
      <c r="G1122" s="11">
        <v>0.9</v>
      </c>
      <c r="H1122" s="11">
        <v>0.79</v>
      </c>
      <c r="I1122" s="11">
        <v>0.8</v>
      </c>
      <c r="J1122" s="11">
        <v>0.8</v>
      </c>
      <c r="K1122" s="11">
        <v>0.7</v>
      </c>
      <c r="L1122" s="11">
        <v>0.80720180435339639</v>
      </c>
      <c r="M1122" s="146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5"/>
    </row>
    <row r="1123" spans="1:65">
      <c r="A1123" s="30"/>
      <c r="B1123" s="3" t="s">
        <v>276</v>
      </c>
      <c r="C1123" s="29"/>
      <c r="D1123" s="24">
        <v>5.1639777949432274E-2</v>
      </c>
      <c r="E1123" s="24">
        <v>1.7224014243685099E-2</v>
      </c>
      <c r="F1123" s="24">
        <v>4.2790964778404647E-2</v>
      </c>
      <c r="G1123" s="24">
        <v>5.1639777949432218E-2</v>
      </c>
      <c r="H1123" s="24">
        <v>2.4289915602982257E-2</v>
      </c>
      <c r="I1123" s="24">
        <v>1.2161883888976234E-16</v>
      </c>
      <c r="J1123" s="24">
        <v>1.2161883888976234E-16</v>
      </c>
      <c r="K1123" s="24">
        <v>1.4142135623730933E-2</v>
      </c>
      <c r="L1123" s="24">
        <v>2.2307581984302813E-2</v>
      </c>
      <c r="M1123" s="198"/>
      <c r="N1123" s="199"/>
      <c r="O1123" s="199"/>
      <c r="P1123" s="199"/>
      <c r="Q1123" s="199"/>
      <c r="R1123" s="199"/>
      <c r="S1123" s="199"/>
      <c r="T1123" s="199"/>
      <c r="U1123" s="199"/>
      <c r="V1123" s="199"/>
      <c r="W1123" s="199"/>
      <c r="X1123" s="199"/>
      <c r="Y1123" s="199"/>
      <c r="Z1123" s="199"/>
      <c r="AA1123" s="199"/>
      <c r="AB1123" s="199"/>
      <c r="AC1123" s="199"/>
      <c r="AD1123" s="199"/>
      <c r="AE1123" s="199"/>
      <c r="AF1123" s="199"/>
      <c r="AG1123" s="199"/>
      <c r="AH1123" s="199"/>
      <c r="AI1123" s="199"/>
      <c r="AJ1123" s="199"/>
      <c r="AK1123" s="199"/>
      <c r="AL1123" s="199"/>
      <c r="AM1123" s="199"/>
      <c r="AN1123" s="199"/>
      <c r="AO1123" s="199"/>
      <c r="AP1123" s="199"/>
      <c r="AQ1123" s="199"/>
      <c r="AR1123" s="199"/>
      <c r="AS1123" s="199"/>
      <c r="AT1123" s="199"/>
      <c r="AU1123" s="199"/>
      <c r="AV1123" s="199"/>
      <c r="AW1123" s="199"/>
      <c r="AX1123" s="199"/>
      <c r="AY1123" s="199"/>
      <c r="AZ1123" s="199"/>
      <c r="BA1123" s="199"/>
      <c r="BB1123" s="199"/>
      <c r="BC1123" s="199"/>
      <c r="BD1123" s="199"/>
      <c r="BE1123" s="199"/>
      <c r="BF1123" s="199"/>
      <c r="BG1123" s="199"/>
      <c r="BH1123" s="199"/>
      <c r="BI1123" s="199"/>
      <c r="BJ1123" s="199"/>
      <c r="BK1123" s="199"/>
      <c r="BL1123" s="199"/>
      <c r="BM1123" s="56"/>
    </row>
    <row r="1124" spans="1:65">
      <c r="A1124" s="30"/>
      <c r="B1124" s="3" t="s">
        <v>86</v>
      </c>
      <c r="C1124" s="29"/>
      <c r="D1124" s="13">
        <v>7.0417879021953095E-2</v>
      </c>
      <c r="E1124" s="13">
        <v>1.9535743943688202E-2</v>
      </c>
      <c r="F1124" s="13">
        <v>5.3847690576851487E-2</v>
      </c>
      <c r="G1124" s="13">
        <v>5.9584359172421789E-2</v>
      </c>
      <c r="H1124" s="13">
        <v>3.0942567647111154E-2</v>
      </c>
      <c r="I1124" s="13">
        <v>1.5202354861220294E-16</v>
      </c>
      <c r="J1124" s="13">
        <v>1.5202354861220294E-16</v>
      </c>
      <c r="K1124" s="13">
        <v>2.0203050891044193E-2</v>
      </c>
      <c r="L1124" s="13">
        <v>2.8002666484400415E-2</v>
      </c>
      <c r="M1124" s="146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30"/>
      <c r="B1125" s="3" t="s">
        <v>277</v>
      </c>
      <c r="C1125" s="29"/>
      <c r="D1125" s="13">
        <v>-7.7496227504731063E-2</v>
      </c>
      <c r="E1125" s="13">
        <v>0.10910112647726633</v>
      </c>
      <c r="F1125" s="13">
        <v>-3.413665323996895E-4</v>
      </c>
      <c r="G1125" s="13">
        <v>9.0231731130772319E-2</v>
      </c>
      <c r="H1125" s="13">
        <v>-1.2501643533473605E-2</v>
      </c>
      <c r="I1125" s="13">
        <v>6.3677518130205168E-3</v>
      </c>
      <c r="J1125" s="13">
        <v>6.3677518130205168E-3</v>
      </c>
      <c r="K1125" s="13">
        <v>-0.11942821716360719</v>
      </c>
      <c r="L1125" s="13">
        <v>2.1202419434587227E-3</v>
      </c>
      <c r="M1125" s="146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A1126" s="30"/>
      <c r="B1126" s="46" t="s">
        <v>278</v>
      </c>
      <c r="C1126" s="47"/>
      <c r="D1126" s="45" t="s">
        <v>279</v>
      </c>
      <c r="E1126" s="45">
        <v>6.07</v>
      </c>
      <c r="F1126" s="45">
        <v>0</v>
      </c>
      <c r="G1126" s="45" t="s">
        <v>279</v>
      </c>
      <c r="H1126" s="45">
        <v>0.67</v>
      </c>
      <c r="I1126" s="45" t="s">
        <v>279</v>
      </c>
      <c r="J1126" s="45" t="s">
        <v>279</v>
      </c>
      <c r="K1126" s="45">
        <v>6.6</v>
      </c>
      <c r="L1126" s="45">
        <v>0.14000000000000001</v>
      </c>
      <c r="M1126" s="146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B1127" s="31" t="s">
        <v>352</v>
      </c>
      <c r="C1127" s="20"/>
      <c r="D1127" s="20"/>
      <c r="E1127" s="20"/>
      <c r="F1127" s="20"/>
      <c r="G1127" s="20"/>
      <c r="H1127" s="20"/>
      <c r="I1127" s="20"/>
      <c r="J1127" s="20"/>
      <c r="K1127" s="20"/>
      <c r="L1127" s="20"/>
      <c r="BM1127" s="55"/>
    </row>
    <row r="1128" spans="1:65">
      <c r="BM1128" s="55"/>
    </row>
    <row r="1129" spans="1:65" ht="15">
      <c r="B1129" s="8" t="s">
        <v>636</v>
      </c>
      <c r="BM1129" s="28" t="s">
        <v>66</v>
      </c>
    </row>
    <row r="1130" spans="1:65" ht="15">
      <c r="A1130" s="25" t="s">
        <v>44</v>
      </c>
      <c r="B1130" s="18" t="s">
        <v>110</v>
      </c>
      <c r="C1130" s="15" t="s">
        <v>111</v>
      </c>
      <c r="D1130" s="16" t="s">
        <v>237</v>
      </c>
      <c r="E1130" s="17" t="s">
        <v>237</v>
      </c>
      <c r="F1130" s="17" t="s">
        <v>237</v>
      </c>
      <c r="G1130" s="17" t="s">
        <v>237</v>
      </c>
      <c r="H1130" s="17" t="s">
        <v>237</v>
      </c>
      <c r="I1130" s="17" t="s">
        <v>237</v>
      </c>
      <c r="J1130" s="17" t="s">
        <v>237</v>
      </c>
      <c r="K1130" s="17" t="s">
        <v>237</v>
      </c>
      <c r="L1130" s="17" t="s">
        <v>237</v>
      </c>
      <c r="M1130" s="17" t="s">
        <v>237</v>
      </c>
      <c r="N1130" s="17" t="s">
        <v>237</v>
      </c>
      <c r="O1130" s="17" t="s">
        <v>237</v>
      </c>
      <c r="P1130" s="17" t="s">
        <v>237</v>
      </c>
      <c r="Q1130" s="17" t="s">
        <v>237</v>
      </c>
      <c r="R1130" s="17" t="s">
        <v>237</v>
      </c>
      <c r="S1130" s="17" t="s">
        <v>237</v>
      </c>
      <c r="T1130" s="17" t="s">
        <v>237</v>
      </c>
      <c r="U1130" s="17" t="s">
        <v>237</v>
      </c>
      <c r="V1130" s="17" t="s">
        <v>237</v>
      </c>
      <c r="W1130" s="17" t="s">
        <v>237</v>
      </c>
      <c r="X1130" s="17" t="s">
        <v>237</v>
      </c>
      <c r="Y1130" s="17" t="s">
        <v>237</v>
      </c>
      <c r="Z1130" s="17" t="s">
        <v>237</v>
      </c>
      <c r="AA1130" s="17" t="s">
        <v>237</v>
      </c>
      <c r="AB1130" s="17" t="s">
        <v>237</v>
      </c>
      <c r="AC1130" s="146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8">
        <v>1</v>
      </c>
    </row>
    <row r="1131" spans="1:65">
      <c r="A1131" s="30"/>
      <c r="B1131" s="19" t="s">
        <v>238</v>
      </c>
      <c r="C1131" s="9" t="s">
        <v>238</v>
      </c>
      <c r="D1131" s="144" t="s">
        <v>240</v>
      </c>
      <c r="E1131" s="145" t="s">
        <v>241</v>
      </c>
      <c r="F1131" s="145" t="s">
        <v>242</v>
      </c>
      <c r="G1131" s="145" t="s">
        <v>243</v>
      </c>
      <c r="H1131" s="145" t="s">
        <v>244</v>
      </c>
      <c r="I1131" s="145" t="s">
        <v>245</v>
      </c>
      <c r="J1131" s="145" t="s">
        <v>246</v>
      </c>
      <c r="K1131" s="145" t="s">
        <v>247</v>
      </c>
      <c r="L1131" s="145" t="s">
        <v>248</v>
      </c>
      <c r="M1131" s="145" t="s">
        <v>249</v>
      </c>
      <c r="N1131" s="145" t="s">
        <v>250</v>
      </c>
      <c r="O1131" s="145" t="s">
        <v>251</v>
      </c>
      <c r="P1131" s="145" t="s">
        <v>252</v>
      </c>
      <c r="Q1131" s="145" t="s">
        <v>253</v>
      </c>
      <c r="R1131" s="145" t="s">
        <v>254</v>
      </c>
      <c r="S1131" s="145" t="s">
        <v>255</v>
      </c>
      <c r="T1131" s="145" t="s">
        <v>257</v>
      </c>
      <c r="U1131" s="145" t="s">
        <v>258</v>
      </c>
      <c r="V1131" s="145" t="s">
        <v>259</v>
      </c>
      <c r="W1131" s="145" t="s">
        <v>260</v>
      </c>
      <c r="X1131" s="145" t="s">
        <v>261</v>
      </c>
      <c r="Y1131" s="145" t="s">
        <v>262</v>
      </c>
      <c r="Z1131" s="145" t="s">
        <v>266</v>
      </c>
      <c r="AA1131" s="145" t="s">
        <v>267</v>
      </c>
      <c r="AB1131" s="145" t="s">
        <v>268</v>
      </c>
      <c r="AC1131" s="146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8" t="s">
        <v>3</v>
      </c>
    </row>
    <row r="1132" spans="1:65">
      <c r="A1132" s="30"/>
      <c r="B1132" s="19"/>
      <c r="C1132" s="9"/>
      <c r="D1132" s="10" t="s">
        <v>306</v>
      </c>
      <c r="E1132" s="11" t="s">
        <v>304</v>
      </c>
      <c r="F1132" s="11" t="s">
        <v>306</v>
      </c>
      <c r="G1132" s="11" t="s">
        <v>306</v>
      </c>
      <c r="H1132" s="11" t="s">
        <v>304</v>
      </c>
      <c r="I1132" s="11" t="s">
        <v>337</v>
      </c>
      <c r="J1132" s="11" t="s">
        <v>304</v>
      </c>
      <c r="K1132" s="11" t="s">
        <v>304</v>
      </c>
      <c r="L1132" s="11" t="s">
        <v>304</v>
      </c>
      <c r="M1132" s="11" t="s">
        <v>304</v>
      </c>
      <c r="N1132" s="11" t="s">
        <v>304</v>
      </c>
      <c r="O1132" s="11" t="s">
        <v>304</v>
      </c>
      <c r="P1132" s="11" t="s">
        <v>304</v>
      </c>
      <c r="Q1132" s="11" t="s">
        <v>304</v>
      </c>
      <c r="R1132" s="11" t="s">
        <v>306</v>
      </c>
      <c r="S1132" s="11" t="s">
        <v>306</v>
      </c>
      <c r="T1132" s="11" t="s">
        <v>306</v>
      </c>
      <c r="U1132" s="11" t="s">
        <v>304</v>
      </c>
      <c r="V1132" s="11" t="s">
        <v>304</v>
      </c>
      <c r="W1132" s="11" t="s">
        <v>306</v>
      </c>
      <c r="X1132" s="11" t="s">
        <v>304</v>
      </c>
      <c r="Y1132" s="11" t="s">
        <v>337</v>
      </c>
      <c r="Z1132" s="11" t="s">
        <v>306</v>
      </c>
      <c r="AA1132" s="11" t="s">
        <v>306</v>
      </c>
      <c r="AB1132" s="11" t="s">
        <v>337</v>
      </c>
      <c r="AC1132" s="146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8">
        <v>0</v>
      </c>
    </row>
    <row r="1133" spans="1:65">
      <c r="A1133" s="30"/>
      <c r="B1133" s="19"/>
      <c r="C1133" s="9"/>
      <c r="D1133" s="26" t="s">
        <v>338</v>
      </c>
      <c r="E1133" s="26" t="s">
        <v>339</v>
      </c>
      <c r="F1133" s="26" t="s">
        <v>340</v>
      </c>
      <c r="G1133" s="26" t="s">
        <v>340</v>
      </c>
      <c r="H1133" s="26" t="s">
        <v>117</v>
      </c>
      <c r="I1133" s="26" t="s">
        <v>338</v>
      </c>
      <c r="J1133" s="26" t="s">
        <v>339</v>
      </c>
      <c r="K1133" s="26" t="s">
        <v>339</v>
      </c>
      <c r="L1133" s="26" t="s">
        <v>340</v>
      </c>
      <c r="M1133" s="26" t="s">
        <v>339</v>
      </c>
      <c r="N1133" s="26" t="s">
        <v>339</v>
      </c>
      <c r="O1133" s="26" t="s">
        <v>307</v>
      </c>
      <c r="P1133" s="26" t="s">
        <v>339</v>
      </c>
      <c r="Q1133" s="26" t="s">
        <v>341</v>
      </c>
      <c r="R1133" s="26" t="s">
        <v>338</v>
      </c>
      <c r="S1133" s="26" t="s">
        <v>339</v>
      </c>
      <c r="T1133" s="26" t="s">
        <v>339</v>
      </c>
      <c r="U1133" s="26" t="s">
        <v>339</v>
      </c>
      <c r="V1133" s="26" t="s">
        <v>339</v>
      </c>
      <c r="W1133" s="26" t="s">
        <v>338</v>
      </c>
      <c r="X1133" s="26" t="s">
        <v>341</v>
      </c>
      <c r="Y1133" s="26" t="s">
        <v>339</v>
      </c>
      <c r="Z1133" s="26" t="s">
        <v>339</v>
      </c>
      <c r="AA1133" s="26" t="s">
        <v>339</v>
      </c>
      <c r="AB1133" s="26" t="s">
        <v>341</v>
      </c>
      <c r="AC1133" s="146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8">
        <v>1</v>
      </c>
    </row>
    <row r="1134" spans="1:65">
      <c r="A1134" s="30"/>
      <c r="B1134" s="18">
        <v>1</v>
      </c>
      <c r="C1134" s="14">
        <v>1</v>
      </c>
      <c r="D1134" s="205">
        <v>71</v>
      </c>
      <c r="E1134" s="205">
        <v>78</v>
      </c>
      <c r="F1134" s="205">
        <v>77</v>
      </c>
      <c r="G1134" s="205">
        <v>79.54585095081444</v>
      </c>
      <c r="H1134" s="205">
        <v>78</v>
      </c>
      <c r="I1134" s="205">
        <v>76</v>
      </c>
      <c r="J1134" s="205">
        <v>80</v>
      </c>
      <c r="K1134" s="205">
        <v>74</v>
      </c>
      <c r="L1134" s="205">
        <v>76</v>
      </c>
      <c r="M1134" s="205">
        <v>80</v>
      </c>
      <c r="N1134" s="205">
        <v>76</v>
      </c>
      <c r="O1134" s="205">
        <v>75.8</v>
      </c>
      <c r="P1134" s="205">
        <v>78.400000000000006</v>
      </c>
      <c r="Q1134" s="205">
        <v>76</v>
      </c>
      <c r="R1134" s="205">
        <v>81</v>
      </c>
      <c r="S1134" s="205">
        <v>75</v>
      </c>
      <c r="T1134" s="205">
        <v>71</v>
      </c>
      <c r="U1134" s="205">
        <v>76</v>
      </c>
      <c r="V1134" s="206">
        <v>68</v>
      </c>
      <c r="W1134" s="205">
        <v>80</v>
      </c>
      <c r="X1134" s="205">
        <v>76.985075749883578</v>
      </c>
      <c r="Y1134" s="205">
        <v>75.25</v>
      </c>
      <c r="Z1134" s="206">
        <v>89.772000000000006</v>
      </c>
      <c r="AA1134" s="205">
        <v>74</v>
      </c>
      <c r="AB1134" s="205">
        <v>77.264044960000007</v>
      </c>
      <c r="AC1134" s="207"/>
      <c r="AD1134" s="208"/>
      <c r="AE1134" s="208"/>
      <c r="AF1134" s="208"/>
      <c r="AG1134" s="208"/>
      <c r="AH1134" s="208"/>
      <c r="AI1134" s="208"/>
      <c r="AJ1134" s="208"/>
      <c r="AK1134" s="208"/>
      <c r="AL1134" s="208"/>
      <c r="AM1134" s="208"/>
      <c r="AN1134" s="208"/>
      <c r="AO1134" s="208"/>
      <c r="AP1134" s="208"/>
      <c r="AQ1134" s="208"/>
      <c r="AR1134" s="208"/>
      <c r="AS1134" s="208"/>
      <c r="AT1134" s="208"/>
      <c r="AU1134" s="208"/>
      <c r="AV1134" s="208"/>
      <c r="AW1134" s="208"/>
      <c r="AX1134" s="208"/>
      <c r="AY1134" s="208"/>
      <c r="AZ1134" s="208"/>
      <c r="BA1134" s="208"/>
      <c r="BB1134" s="208"/>
      <c r="BC1134" s="208"/>
      <c r="BD1134" s="208"/>
      <c r="BE1134" s="208"/>
      <c r="BF1134" s="208"/>
      <c r="BG1134" s="208"/>
      <c r="BH1134" s="208"/>
      <c r="BI1134" s="208"/>
      <c r="BJ1134" s="208"/>
      <c r="BK1134" s="208"/>
      <c r="BL1134" s="208"/>
      <c r="BM1134" s="209">
        <v>1</v>
      </c>
    </row>
    <row r="1135" spans="1:65">
      <c r="A1135" s="30"/>
      <c r="B1135" s="19">
        <v>1</v>
      </c>
      <c r="C1135" s="9">
        <v>2</v>
      </c>
      <c r="D1135" s="211">
        <v>72</v>
      </c>
      <c r="E1135" s="211">
        <v>78</v>
      </c>
      <c r="F1135" s="211">
        <v>76</v>
      </c>
      <c r="G1135" s="211">
        <v>76.400473299527079</v>
      </c>
      <c r="H1135" s="211">
        <v>78</v>
      </c>
      <c r="I1135" s="211">
        <v>77</v>
      </c>
      <c r="J1135" s="211">
        <v>80</v>
      </c>
      <c r="K1135" s="211">
        <v>74</v>
      </c>
      <c r="L1135" s="211">
        <v>77</v>
      </c>
      <c r="M1135" s="211">
        <v>80</v>
      </c>
      <c r="N1135" s="211">
        <v>76</v>
      </c>
      <c r="O1135" s="211">
        <v>76</v>
      </c>
      <c r="P1135" s="211">
        <v>73.599999999999994</v>
      </c>
      <c r="Q1135" s="211">
        <v>77</v>
      </c>
      <c r="R1135" s="211">
        <v>83</v>
      </c>
      <c r="S1135" s="211">
        <v>73</v>
      </c>
      <c r="T1135" s="211">
        <v>71</v>
      </c>
      <c r="U1135" s="211">
        <v>78</v>
      </c>
      <c r="V1135" s="212">
        <v>67.5</v>
      </c>
      <c r="W1135" s="211">
        <v>79</v>
      </c>
      <c r="X1135" s="211">
        <v>77.965895631426378</v>
      </c>
      <c r="Y1135" s="211">
        <v>73.87</v>
      </c>
      <c r="Z1135" s="212">
        <v>90.813999999999993</v>
      </c>
      <c r="AA1135" s="211">
        <v>77</v>
      </c>
      <c r="AB1135" s="211">
        <v>74.160141400000001</v>
      </c>
      <c r="AC1135" s="207"/>
      <c r="AD1135" s="208"/>
      <c r="AE1135" s="208"/>
      <c r="AF1135" s="208"/>
      <c r="AG1135" s="208"/>
      <c r="AH1135" s="208"/>
      <c r="AI1135" s="208"/>
      <c r="AJ1135" s="208"/>
      <c r="AK1135" s="208"/>
      <c r="AL1135" s="208"/>
      <c r="AM1135" s="208"/>
      <c r="AN1135" s="208"/>
      <c r="AO1135" s="208"/>
      <c r="AP1135" s="208"/>
      <c r="AQ1135" s="208"/>
      <c r="AR1135" s="208"/>
      <c r="AS1135" s="208"/>
      <c r="AT1135" s="208"/>
      <c r="AU1135" s="208"/>
      <c r="AV1135" s="208"/>
      <c r="AW1135" s="208"/>
      <c r="AX1135" s="208"/>
      <c r="AY1135" s="208"/>
      <c r="AZ1135" s="208"/>
      <c r="BA1135" s="208"/>
      <c r="BB1135" s="208"/>
      <c r="BC1135" s="208"/>
      <c r="BD1135" s="208"/>
      <c r="BE1135" s="208"/>
      <c r="BF1135" s="208"/>
      <c r="BG1135" s="208"/>
      <c r="BH1135" s="208"/>
      <c r="BI1135" s="208"/>
      <c r="BJ1135" s="208"/>
      <c r="BK1135" s="208"/>
      <c r="BL1135" s="208"/>
      <c r="BM1135" s="209">
        <v>15</v>
      </c>
    </row>
    <row r="1136" spans="1:65">
      <c r="A1136" s="30"/>
      <c r="B1136" s="19">
        <v>1</v>
      </c>
      <c r="C1136" s="9">
        <v>3</v>
      </c>
      <c r="D1136" s="211">
        <v>77</v>
      </c>
      <c r="E1136" s="211">
        <v>78</v>
      </c>
      <c r="F1136" s="211">
        <v>77</v>
      </c>
      <c r="G1136" s="211">
        <v>78.759275783040465</v>
      </c>
      <c r="H1136" s="211">
        <v>78</v>
      </c>
      <c r="I1136" s="211">
        <v>77</v>
      </c>
      <c r="J1136" s="211">
        <v>79</v>
      </c>
      <c r="K1136" s="211">
        <v>74</v>
      </c>
      <c r="L1136" s="211">
        <v>77</v>
      </c>
      <c r="M1136" s="211">
        <v>77</v>
      </c>
      <c r="N1136" s="211">
        <v>77</v>
      </c>
      <c r="O1136" s="211">
        <v>75.400000000000006</v>
      </c>
      <c r="P1136" s="211">
        <v>78.7</v>
      </c>
      <c r="Q1136" s="211">
        <v>75</v>
      </c>
      <c r="R1136" s="211">
        <v>84</v>
      </c>
      <c r="S1136" s="211">
        <v>73</v>
      </c>
      <c r="T1136" s="211">
        <v>71</v>
      </c>
      <c r="U1136" s="211">
        <v>75</v>
      </c>
      <c r="V1136" s="212">
        <v>67.7</v>
      </c>
      <c r="W1136" s="211">
        <v>79</v>
      </c>
      <c r="X1136" s="211">
        <v>75.761691774159885</v>
      </c>
      <c r="Y1136" s="211">
        <v>74.53</v>
      </c>
      <c r="Z1136" s="212">
        <v>89.302999999999997</v>
      </c>
      <c r="AA1136" s="211">
        <v>74</v>
      </c>
      <c r="AB1136" s="211">
        <v>73.813433349999997</v>
      </c>
      <c r="AC1136" s="207"/>
      <c r="AD1136" s="208"/>
      <c r="AE1136" s="208"/>
      <c r="AF1136" s="208"/>
      <c r="AG1136" s="208"/>
      <c r="AH1136" s="208"/>
      <c r="AI1136" s="208"/>
      <c r="AJ1136" s="208"/>
      <c r="AK1136" s="208"/>
      <c r="AL1136" s="208"/>
      <c r="AM1136" s="208"/>
      <c r="AN1136" s="208"/>
      <c r="AO1136" s="208"/>
      <c r="AP1136" s="208"/>
      <c r="AQ1136" s="208"/>
      <c r="AR1136" s="208"/>
      <c r="AS1136" s="208"/>
      <c r="AT1136" s="208"/>
      <c r="AU1136" s="208"/>
      <c r="AV1136" s="208"/>
      <c r="AW1136" s="208"/>
      <c r="AX1136" s="208"/>
      <c r="AY1136" s="208"/>
      <c r="AZ1136" s="208"/>
      <c r="BA1136" s="208"/>
      <c r="BB1136" s="208"/>
      <c r="BC1136" s="208"/>
      <c r="BD1136" s="208"/>
      <c r="BE1136" s="208"/>
      <c r="BF1136" s="208"/>
      <c r="BG1136" s="208"/>
      <c r="BH1136" s="208"/>
      <c r="BI1136" s="208"/>
      <c r="BJ1136" s="208"/>
      <c r="BK1136" s="208"/>
      <c r="BL1136" s="208"/>
      <c r="BM1136" s="209">
        <v>16</v>
      </c>
    </row>
    <row r="1137" spans="1:65">
      <c r="A1137" s="30"/>
      <c r="B1137" s="19">
        <v>1</v>
      </c>
      <c r="C1137" s="9">
        <v>4</v>
      </c>
      <c r="D1137" s="211">
        <v>70</v>
      </c>
      <c r="E1137" s="211">
        <v>79</v>
      </c>
      <c r="F1137" s="211">
        <v>76</v>
      </c>
      <c r="G1137" s="211">
        <v>77.765679744212846</v>
      </c>
      <c r="H1137" s="211">
        <v>79</v>
      </c>
      <c r="I1137" s="211">
        <v>76</v>
      </c>
      <c r="J1137" s="211">
        <v>81</v>
      </c>
      <c r="K1137" s="211">
        <v>76</v>
      </c>
      <c r="L1137" s="211">
        <v>76</v>
      </c>
      <c r="M1137" s="211">
        <v>78</v>
      </c>
      <c r="N1137" s="211">
        <v>78</v>
      </c>
      <c r="O1137" s="211">
        <v>76</v>
      </c>
      <c r="P1137" s="211">
        <v>78.400000000000006</v>
      </c>
      <c r="Q1137" s="211">
        <v>77</v>
      </c>
      <c r="R1137" s="211">
        <v>82</v>
      </c>
      <c r="S1137" s="211">
        <v>73</v>
      </c>
      <c r="T1137" s="211">
        <v>74</v>
      </c>
      <c r="U1137" s="211">
        <v>77</v>
      </c>
      <c r="V1137" s="212">
        <v>68.8</v>
      </c>
      <c r="W1137" s="211">
        <v>79</v>
      </c>
      <c r="X1137" s="211">
        <v>75.590431172513973</v>
      </c>
      <c r="Y1137" s="211">
        <v>74.02</v>
      </c>
      <c r="Z1137" s="212">
        <v>91.894000000000005</v>
      </c>
      <c r="AA1137" s="211">
        <v>76</v>
      </c>
      <c r="AB1137" s="211">
        <v>72.856460290000001</v>
      </c>
      <c r="AC1137" s="207"/>
      <c r="AD1137" s="208"/>
      <c r="AE1137" s="208"/>
      <c r="AF1137" s="208"/>
      <c r="AG1137" s="208"/>
      <c r="AH1137" s="208"/>
      <c r="AI1137" s="208"/>
      <c r="AJ1137" s="208"/>
      <c r="AK1137" s="208"/>
      <c r="AL1137" s="208"/>
      <c r="AM1137" s="208"/>
      <c r="AN1137" s="208"/>
      <c r="AO1137" s="208"/>
      <c r="AP1137" s="208"/>
      <c r="AQ1137" s="208"/>
      <c r="AR1137" s="208"/>
      <c r="AS1137" s="208"/>
      <c r="AT1137" s="208"/>
      <c r="AU1137" s="208"/>
      <c r="AV1137" s="208"/>
      <c r="AW1137" s="208"/>
      <c r="AX1137" s="208"/>
      <c r="AY1137" s="208"/>
      <c r="AZ1137" s="208"/>
      <c r="BA1137" s="208"/>
      <c r="BB1137" s="208"/>
      <c r="BC1137" s="208"/>
      <c r="BD1137" s="208"/>
      <c r="BE1137" s="208"/>
      <c r="BF1137" s="208"/>
      <c r="BG1137" s="208"/>
      <c r="BH1137" s="208"/>
      <c r="BI1137" s="208"/>
      <c r="BJ1137" s="208"/>
      <c r="BK1137" s="208"/>
      <c r="BL1137" s="208"/>
      <c r="BM1137" s="209">
        <v>76.432539235403766</v>
      </c>
    </row>
    <row r="1138" spans="1:65">
      <c r="A1138" s="30"/>
      <c r="B1138" s="19">
        <v>1</v>
      </c>
      <c r="C1138" s="9">
        <v>5</v>
      </c>
      <c r="D1138" s="211">
        <v>74</v>
      </c>
      <c r="E1138" s="211">
        <v>82</v>
      </c>
      <c r="F1138" s="211">
        <v>77</v>
      </c>
      <c r="G1138" s="211">
        <v>76.872782926438376</v>
      </c>
      <c r="H1138" s="211">
        <v>77</v>
      </c>
      <c r="I1138" s="211">
        <v>77</v>
      </c>
      <c r="J1138" s="211">
        <v>80</v>
      </c>
      <c r="K1138" s="211">
        <v>75</v>
      </c>
      <c r="L1138" s="211">
        <v>77</v>
      </c>
      <c r="M1138" s="211">
        <v>77</v>
      </c>
      <c r="N1138" s="211">
        <v>76</v>
      </c>
      <c r="O1138" s="211">
        <v>75.2</v>
      </c>
      <c r="P1138" s="211">
        <v>78.2</v>
      </c>
      <c r="Q1138" s="211">
        <v>77</v>
      </c>
      <c r="R1138" s="211">
        <v>83</v>
      </c>
      <c r="S1138" s="211">
        <v>73</v>
      </c>
      <c r="T1138" s="211">
        <v>72</v>
      </c>
      <c r="U1138" s="211">
        <v>74</v>
      </c>
      <c r="V1138" s="212">
        <v>67.2</v>
      </c>
      <c r="W1138" s="211">
        <v>77</v>
      </c>
      <c r="X1138" s="211">
        <v>76.661325145133773</v>
      </c>
      <c r="Y1138" s="211">
        <v>74.099999999999994</v>
      </c>
      <c r="Z1138" s="212">
        <v>90.734999999999999</v>
      </c>
      <c r="AA1138" s="211">
        <v>75</v>
      </c>
      <c r="AB1138" s="211">
        <v>74.253274610000005</v>
      </c>
      <c r="AC1138" s="207"/>
      <c r="AD1138" s="208"/>
      <c r="AE1138" s="208"/>
      <c r="AF1138" s="208"/>
      <c r="AG1138" s="208"/>
      <c r="AH1138" s="208"/>
      <c r="AI1138" s="208"/>
      <c r="AJ1138" s="208"/>
      <c r="AK1138" s="208"/>
      <c r="AL1138" s="208"/>
      <c r="AM1138" s="208"/>
      <c r="AN1138" s="208"/>
      <c r="AO1138" s="208"/>
      <c r="AP1138" s="208"/>
      <c r="AQ1138" s="208"/>
      <c r="AR1138" s="208"/>
      <c r="AS1138" s="208"/>
      <c r="AT1138" s="208"/>
      <c r="AU1138" s="208"/>
      <c r="AV1138" s="208"/>
      <c r="AW1138" s="208"/>
      <c r="AX1138" s="208"/>
      <c r="AY1138" s="208"/>
      <c r="AZ1138" s="208"/>
      <c r="BA1138" s="208"/>
      <c r="BB1138" s="208"/>
      <c r="BC1138" s="208"/>
      <c r="BD1138" s="208"/>
      <c r="BE1138" s="208"/>
      <c r="BF1138" s="208"/>
      <c r="BG1138" s="208"/>
      <c r="BH1138" s="208"/>
      <c r="BI1138" s="208"/>
      <c r="BJ1138" s="208"/>
      <c r="BK1138" s="208"/>
      <c r="BL1138" s="208"/>
      <c r="BM1138" s="209">
        <v>132</v>
      </c>
    </row>
    <row r="1139" spans="1:65">
      <c r="A1139" s="30"/>
      <c r="B1139" s="19">
        <v>1</v>
      </c>
      <c r="C1139" s="9">
        <v>6</v>
      </c>
      <c r="D1139" s="211">
        <v>72</v>
      </c>
      <c r="E1139" s="211">
        <v>82</v>
      </c>
      <c r="F1139" s="211">
        <v>76</v>
      </c>
      <c r="G1139" s="211">
        <v>78.265737979649998</v>
      </c>
      <c r="H1139" s="210">
        <v>71</v>
      </c>
      <c r="I1139" s="211">
        <v>77</v>
      </c>
      <c r="J1139" s="211">
        <v>80</v>
      </c>
      <c r="K1139" s="211">
        <v>74</v>
      </c>
      <c r="L1139" s="211">
        <v>77</v>
      </c>
      <c r="M1139" s="211">
        <v>77</v>
      </c>
      <c r="N1139" s="211">
        <v>74</v>
      </c>
      <c r="O1139" s="211">
        <v>75.599999999999994</v>
      </c>
      <c r="P1139" s="211">
        <v>74</v>
      </c>
      <c r="Q1139" s="211">
        <v>76</v>
      </c>
      <c r="R1139" s="211">
        <v>81</v>
      </c>
      <c r="S1139" s="211">
        <v>73</v>
      </c>
      <c r="T1139" s="211">
        <v>72</v>
      </c>
      <c r="U1139" s="211">
        <v>76</v>
      </c>
      <c r="V1139" s="212">
        <v>69.099999999999994</v>
      </c>
      <c r="W1139" s="211">
        <v>78</v>
      </c>
      <c r="X1139" s="211">
        <v>76.657222998918584</v>
      </c>
      <c r="Y1139" s="211">
        <v>74.59</v>
      </c>
      <c r="Z1139" s="212">
        <v>91.393000000000001</v>
      </c>
      <c r="AA1139" s="211">
        <v>74</v>
      </c>
      <c r="AB1139" s="211">
        <v>72.451616720000004</v>
      </c>
      <c r="AC1139" s="207"/>
      <c r="AD1139" s="208"/>
      <c r="AE1139" s="208"/>
      <c r="AF1139" s="208"/>
      <c r="AG1139" s="208"/>
      <c r="AH1139" s="208"/>
      <c r="AI1139" s="208"/>
      <c r="AJ1139" s="208"/>
      <c r="AK1139" s="208"/>
      <c r="AL1139" s="208"/>
      <c r="AM1139" s="208"/>
      <c r="AN1139" s="208"/>
      <c r="AO1139" s="208"/>
      <c r="AP1139" s="208"/>
      <c r="AQ1139" s="208"/>
      <c r="AR1139" s="208"/>
      <c r="AS1139" s="208"/>
      <c r="AT1139" s="208"/>
      <c r="AU1139" s="208"/>
      <c r="AV1139" s="208"/>
      <c r="AW1139" s="208"/>
      <c r="AX1139" s="208"/>
      <c r="AY1139" s="208"/>
      <c r="AZ1139" s="208"/>
      <c r="BA1139" s="208"/>
      <c r="BB1139" s="208"/>
      <c r="BC1139" s="208"/>
      <c r="BD1139" s="208"/>
      <c r="BE1139" s="208"/>
      <c r="BF1139" s="208"/>
      <c r="BG1139" s="208"/>
      <c r="BH1139" s="208"/>
      <c r="BI1139" s="208"/>
      <c r="BJ1139" s="208"/>
      <c r="BK1139" s="208"/>
      <c r="BL1139" s="208"/>
      <c r="BM1139" s="213"/>
    </row>
    <row r="1140" spans="1:65">
      <c r="A1140" s="30"/>
      <c r="B1140" s="20" t="s">
        <v>274</v>
      </c>
      <c r="C1140" s="12"/>
      <c r="D1140" s="214">
        <v>72.666666666666671</v>
      </c>
      <c r="E1140" s="214">
        <v>79.5</v>
      </c>
      <c r="F1140" s="214">
        <v>76.5</v>
      </c>
      <c r="G1140" s="214">
        <v>77.934966780613863</v>
      </c>
      <c r="H1140" s="214">
        <v>76.833333333333329</v>
      </c>
      <c r="I1140" s="214">
        <v>76.666666666666671</v>
      </c>
      <c r="J1140" s="214">
        <v>80</v>
      </c>
      <c r="K1140" s="214">
        <v>74.5</v>
      </c>
      <c r="L1140" s="214">
        <v>76.666666666666671</v>
      </c>
      <c r="M1140" s="214">
        <v>78.166666666666671</v>
      </c>
      <c r="N1140" s="214">
        <v>76.166666666666671</v>
      </c>
      <c r="O1140" s="214">
        <v>75.666666666666671</v>
      </c>
      <c r="P1140" s="214">
        <v>76.88333333333334</v>
      </c>
      <c r="Q1140" s="214">
        <v>76.333333333333329</v>
      </c>
      <c r="R1140" s="214">
        <v>82.333333333333329</v>
      </c>
      <c r="S1140" s="214">
        <v>73.333333333333329</v>
      </c>
      <c r="T1140" s="214">
        <v>71.833333333333329</v>
      </c>
      <c r="U1140" s="214">
        <v>76</v>
      </c>
      <c r="V1140" s="214">
        <v>68.05</v>
      </c>
      <c r="W1140" s="214">
        <v>78.666666666666671</v>
      </c>
      <c r="X1140" s="214">
        <v>76.603607078672695</v>
      </c>
      <c r="Y1140" s="214">
        <v>74.393333333333331</v>
      </c>
      <c r="Z1140" s="214">
        <v>90.651833333333343</v>
      </c>
      <c r="AA1140" s="214">
        <v>75</v>
      </c>
      <c r="AB1140" s="214">
        <v>74.133161888333333</v>
      </c>
      <c r="AC1140" s="207"/>
      <c r="AD1140" s="208"/>
      <c r="AE1140" s="208"/>
      <c r="AF1140" s="208"/>
      <c r="AG1140" s="208"/>
      <c r="AH1140" s="208"/>
      <c r="AI1140" s="208"/>
      <c r="AJ1140" s="208"/>
      <c r="AK1140" s="208"/>
      <c r="AL1140" s="208"/>
      <c r="AM1140" s="208"/>
      <c r="AN1140" s="208"/>
      <c r="AO1140" s="208"/>
      <c r="AP1140" s="208"/>
      <c r="AQ1140" s="208"/>
      <c r="AR1140" s="208"/>
      <c r="AS1140" s="208"/>
      <c r="AT1140" s="208"/>
      <c r="AU1140" s="208"/>
      <c r="AV1140" s="208"/>
      <c r="AW1140" s="208"/>
      <c r="AX1140" s="208"/>
      <c r="AY1140" s="208"/>
      <c r="AZ1140" s="208"/>
      <c r="BA1140" s="208"/>
      <c r="BB1140" s="208"/>
      <c r="BC1140" s="208"/>
      <c r="BD1140" s="208"/>
      <c r="BE1140" s="208"/>
      <c r="BF1140" s="208"/>
      <c r="BG1140" s="208"/>
      <c r="BH1140" s="208"/>
      <c r="BI1140" s="208"/>
      <c r="BJ1140" s="208"/>
      <c r="BK1140" s="208"/>
      <c r="BL1140" s="208"/>
      <c r="BM1140" s="213"/>
    </row>
    <row r="1141" spans="1:65">
      <c r="A1141" s="30"/>
      <c r="B1141" s="3" t="s">
        <v>275</v>
      </c>
      <c r="C1141" s="29"/>
      <c r="D1141" s="211">
        <v>72</v>
      </c>
      <c r="E1141" s="211">
        <v>78.5</v>
      </c>
      <c r="F1141" s="211">
        <v>76.5</v>
      </c>
      <c r="G1141" s="211">
        <v>78.015708861931415</v>
      </c>
      <c r="H1141" s="211">
        <v>78</v>
      </c>
      <c r="I1141" s="211">
        <v>77</v>
      </c>
      <c r="J1141" s="211">
        <v>80</v>
      </c>
      <c r="K1141" s="211">
        <v>74</v>
      </c>
      <c r="L1141" s="211">
        <v>77</v>
      </c>
      <c r="M1141" s="211">
        <v>77.5</v>
      </c>
      <c r="N1141" s="211">
        <v>76</v>
      </c>
      <c r="O1141" s="211">
        <v>75.699999999999989</v>
      </c>
      <c r="P1141" s="211">
        <v>78.300000000000011</v>
      </c>
      <c r="Q1141" s="211">
        <v>76.5</v>
      </c>
      <c r="R1141" s="211">
        <v>82.5</v>
      </c>
      <c r="S1141" s="211">
        <v>73</v>
      </c>
      <c r="T1141" s="211">
        <v>71.5</v>
      </c>
      <c r="U1141" s="211">
        <v>76</v>
      </c>
      <c r="V1141" s="211">
        <v>67.849999999999994</v>
      </c>
      <c r="W1141" s="211">
        <v>79</v>
      </c>
      <c r="X1141" s="211">
        <v>76.659274072026179</v>
      </c>
      <c r="Y1141" s="211">
        <v>74.314999999999998</v>
      </c>
      <c r="Z1141" s="211">
        <v>90.774499999999989</v>
      </c>
      <c r="AA1141" s="211">
        <v>74.5</v>
      </c>
      <c r="AB1141" s="211">
        <v>73.986787375000006</v>
      </c>
      <c r="AC1141" s="207"/>
      <c r="AD1141" s="208"/>
      <c r="AE1141" s="208"/>
      <c r="AF1141" s="208"/>
      <c r="AG1141" s="208"/>
      <c r="AH1141" s="208"/>
      <c r="AI1141" s="208"/>
      <c r="AJ1141" s="208"/>
      <c r="AK1141" s="208"/>
      <c r="AL1141" s="208"/>
      <c r="AM1141" s="208"/>
      <c r="AN1141" s="208"/>
      <c r="AO1141" s="208"/>
      <c r="AP1141" s="208"/>
      <c r="AQ1141" s="208"/>
      <c r="AR1141" s="208"/>
      <c r="AS1141" s="208"/>
      <c r="AT1141" s="208"/>
      <c r="AU1141" s="208"/>
      <c r="AV1141" s="208"/>
      <c r="AW1141" s="208"/>
      <c r="AX1141" s="208"/>
      <c r="AY1141" s="208"/>
      <c r="AZ1141" s="208"/>
      <c r="BA1141" s="208"/>
      <c r="BB1141" s="208"/>
      <c r="BC1141" s="208"/>
      <c r="BD1141" s="208"/>
      <c r="BE1141" s="208"/>
      <c r="BF1141" s="208"/>
      <c r="BG1141" s="208"/>
      <c r="BH1141" s="208"/>
      <c r="BI1141" s="208"/>
      <c r="BJ1141" s="208"/>
      <c r="BK1141" s="208"/>
      <c r="BL1141" s="208"/>
      <c r="BM1141" s="213"/>
    </row>
    <row r="1142" spans="1:65">
      <c r="A1142" s="30"/>
      <c r="B1142" s="3" t="s">
        <v>276</v>
      </c>
      <c r="C1142" s="29"/>
      <c r="D1142" s="219">
        <v>2.503331114069145</v>
      </c>
      <c r="E1142" s="219">
        <v>1.9748417658131499</v>
      </c>
      <c r="F1142" s="219">
        <v>0.54772255750516607</v>
      </c>
      <c r="G1142" s="219">
        <v>1.1743428470134702</v>
      </c>
      <c r="H1142" s="219">
        <v>2.9268868558020253</v>
      </c>
      <c r="I1142" s="219">
        <v>0.51639777949432231</v>
      </c>
      <c r="J1142" s="219">
        <v>0.63245553203367588</v>
      </c>
      <c r="K1142" s="219">
        <v>0.83666002653407556</v>
      </c>
      <c r="L1142" s="219">
        <v>0.51639777949432231</v>
      </c>
      <c r="M1142" s="219">
        <v>1.4719601443879744</v>
      </c>
      <c r="N1142" s="219">
        <v>1.3291601358251257</v>
      </c>
      <c r="O1142" s="219">
        <v>0.32659863237108866</v>
      </c>
      <c r="P1142" s="219">
        <v>2.3970120288948666</v>
      </c>
      <c r="Q1142" s="219">
        <v>0.81649658092772603</v>
      </c>
      <c r="R1142" s="219">
        <v>1.2110601416389968</v>
      </c>
      <c r="S1142" s="219">
        <v>0.81649658092772603</v>
      </c>
      <c r="T1142" s="219">
        <v>1.1690451944500122</v>
      </c>
      <c r="U1142" s="219">
        <v>1.4142135623730951</v>
      </c>
      <c r="V1142" s="219">
        <v>0.75033325929215977</v>
      </c>
      <c r="W1142" s="219">
        <v>1.0327955589886446</v>
      </c>
      <c r="X1142" s="219">
        <v>0.86520532672567174</v>
      </c>
      <c r="Y1142" s="219">
        <v>0.50804199301501374</v>
      </c>
      <c r="Z1142" s="219">
        <v>0.97149151651811583</v>
      </c>
      <c r="AA1142" s="219">
        <v>1.2649110640673518</v>
      </c>
      <c r="AB1142" s="219">
        <v>1.6957223375872428</v>
      </c>
      <c r="AC1142" s="216"/>
      <c r="AD1142" s="217"/>
      <c r="AE1142" s="217"/>
      <c r="AF1142" s="217"/>
      <c r="AG1142" s="217"/>
      <c r="AH1142" s="217"/>
      <c r="AI1142" s="217"/>
      <c r="AJ1142" s="217"/>
      <c r="AK1142" s="217"/>
      <c r="AL1142" s="217"/>
      <c r="AM1142" s="217"/>
      <c r="AN1142" s="217"/>
      <c r="AO1142" s="217"/>
      <c r="AP1142" s="217"/>
      <c r="AQ1142" s="217"/>
      <c r="AR1142" s="217"/>
      <c r="AS1142" s="217"/>
      <c r="AT1142" s="217"/>
      <c r="AU1142" s="217"/>
      <c r="AV1142" s="217"/>
      <c r="AW1142" s="217"/>
      <c r="AX1142" s="217"/>
      <c r="AY1142" s="217"/>
      <c r="AZ1142" s="217"/>
      <c r="BA1142" s="217"/>
      <c r="BB1142" s="217"/>
      <c r="BC1142" s="217"/>
      <c r="BD1142" s="217"/>
      <c r="BE1142" s="217"/>
      <c r="BF1142" s="217"/>
      <c r="BG1142" s="217"/>
      <c r="BH1142" s="217"/>
      <c r="BI1142" s="217"/>
      <c r="BJ1142" s="217"/>
      <c r="BK1142" s="217"/>
      <c r="BL1142" s="217"/>
      <c r="BM1142" s="220"/>
    </row>
    <row r="1143" spans="1:65">
      <c r="A1143" s="30"/>
      <c r="B1143" s="3" t="s">
        <v>86</v>
      </c>
      <c r="C1143" s="29"/>
      <c r="D1143" s="13">
        <v>3.4449510744070801E-2</v>
      </c>
      <c r="E1143" s="13">
        <v>2.4840776928467295E-2</v>
      </c>
      <c r="F1143" s="13">
        <v>7.1597719935315831E-3</v>
      </c>
      <c r="G1143" s="13">
        <v>1.5068240810562393E-2</v>
      </c>
      <c r="H1143" s="13">
        <v>3.8093972092868009E-2</v>
      </c>
      <c r="I1143" s="13">
        <v>6.7356232107955083E-3</v>
      </c>
      <c r="J1143" s="13">
        <v>7.9056941504209478E-3</v>
      </c>
      <c r="K1143" s="13">
        <v>1.1230335926631887E-2</v>
      </c>
      <c r="L1143" s="13">
        <v>6.7356232107955083E-3</v>
      </c>
      <c r="M1143" s="13">
        <v>1.8831046623300311E-2</v>
      </c>
      <c r="N1143" s="13">
        <v>1.745068012024235E-2</v>
      </c>
      <c r="O1143" s="13">
        <v>4.3162814850804662E-3</v>
      </c>
      <c r="P1143" s="13">
        <v>3.1177264629024926E-2</v>
      </c>
      <c r="Q1143" s="13">
        <v>1.0696461758878508E-2</v>
      </c>
      <c r="R1143" s="13">
        <v>1.4709232489542472E-2</v>
      </c>
      <c r="S1143" s="13">
        <v>1.1134044285378083E-2</v>
      </c>
      <c r="T1143" s="13">
        <v>1.627441105962894E-2</v>
      </c>
      <c r="U1143" s="13">
        <v>1.8608073189119674E-2</v>
      </c>
      <c r="V1143" s="13">
        <v>1.1026205132875236E-2</v>
      </c>
      <c r="W1143" s="13">
        <v>1.3128757105787854E-2</v>
      </c>
      <c r="X1143" s="13">
        <v>1.1294576844626873E-2</v>
      </c>
      <c r="Y1143" s="13">
        <v>6.8291333410029631E-3</v>
      </c>
      <c r="Z1143" s="13">
        <v>1.0716733250676479E-2</v>
      </c>
      <c r="AA1143" s="13">
        <v>1.6865480854231358E-2</v>
      </c>
      <c r="AB1143" s="13">
        <v>2.2874005295248391E-2</v>
      </c>
      <c r="AC1143" s="146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5"/>
    </row>
    <row r="1144" spans="1:65">
      <c r="A1144" s="30"/>
      <c r="B1144" s="3" t="s">
        <v>277</v>
      </c>
      <c r="C1144" s="29"/>
      <c r="D1144" s="13">
        <v>-4.9270541138750179E-2</v>
      </c>
      <c r="E1144" s="13">
        <v>4.0132917148660852E-2</v>
      </c>
      <c r="F1144" s="13">
        <v>8.826183883341443E-4</v>
      </c>
      <c r="G1144" s="13">
        <v>1.9656910005080297E-2</v>
      </c>
      <c r="H1144" s="13">
        <v>5.2437626950370131E-3</v>
      </c>
      <c r="I1144" s="13">
        <v>3.0631905416855787E-3</v>
      </c>
      <c r="J1144" s="13">
        <v>4.6674633608715377E-2</v>
      </c>
      <c r="K1144" s="13">
        <v>-2.5284247451883846E-2</v>
      </c>
      <c r="L1144" s="13">
        <v>3.0631905416855787E-3</v>
      </c>
      <c r="M1144" s="13">
        <v>2.2688339921849154E-2</v>
      </c>
      <c r="N1144" s="13">
        <v>-3.4785259183688355E-3</v>
      </c>
      <c r="O1144" s="13">
        <v>-1.002024237842325E-2</v>
      </c>
      <c r="P1144" s="13">
        <v>5.8979343410425766E-3</v>
      </c>
      <c r="Q1144" s="13">
        <v>-1.2979537650175121E-3</v>
      </c>
      <c r="R1144" s="13">
        <v>7.7202643755636124E-2</v>
      </c>
      <c r="S1144" s="13">
        <v>-4.054825252534433E-2</v>
      </c>
      <c r="T1144" s="13">
        <v>-6.0173401905507684E-2</v>
      </c>
      <c r="U1144" s="13">
        <v>-5.6590980717203809E-3</v>
      </c>
      <c r="V1144" s="13">
        <v>-0.10967238978658655</v>
      </c>
      <c r="W1144" s="13">
        <v>2.9230056381903458E-2</v>
      </c>
      <c r="X1144" s="13">
        <v>2.2381546521967888E-3</v>
      </c>
      <c r="Y1144" s="13">
        <v>-2.6679813630028804E-2</v>
      </c>
      <c r="Z1144" s="13">
        <v>0.18603718050156259</v>
      </c>
      <c r="AA1144" s="13">
        <v>-1.874253099182932E-2</v>
      </c>
      <c r="AB1144" s="13">
        <v>-3.0083749278414063E-2</v>
      </c>
      <c r="AC1144" s="146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5"/>
    </row>
    <row r="1145" spans="1:65">
      <c r="A1145" s="30"/>
      <c r="B1145" s="46" t="s">
        <v>278</v>
      </c>
      <c r="C1145" s="47"/>
      <c r="D1145" s="45">
        <v>1.55</v>
      </c>
      <c r="E1145" s="45">
        <v>1.21</v>
      </c>
      <c r="F1145" s="45">
        <v>0</v>
      </c>
      <c r="G1145" s="45">
        <v>0.57999999999999996</v>
      </c>
      <c r="H1145" s="45">
        <v>0.13</v>
      </c>
      <c r="I1145" s="45">
        <v>7.0000000000000007E-2</v>
      </c>
      <c r="J1145" s="45">
        <v>1.42</v>
      </c>
      <c r="K1145" s="45">
        <v>0.81</v>
      </c>
      <c r="L1145" s="45">
        <v>7.0000000000000007E-2</v>
      </c>
      <c r="M1145" s="45">
        <v>0.67</v>
      </c>
      <c r="N1145" s="45">
        <v>0.13</v>
      </c>
      <c r="O1145" s="45">
        <v>0.34</v>
      </c>
      <c r="P1145" s="45">
        <v>0.16</v>
      </c>
      <c r="Q1145" s="45">
        <v>7.0000000000000007E-2</v>
      </c>
      <c r="R1145" s="45">
        <v>2.36</v>
      </c>
      <c r="S1145" s="45">
        <v>1.28</v>
      </c>
      <c r="T1145" s="45">
        <v>1.89</v>
      </c>
      <c r="U1145" s="45">
        <v>0.2</v>
      </c>
      <c r="V1145" s="45">
        <v>3.42</v>
      </c>
      <c r="W1145" s="45">
        <v>0.88</v>
      </c>
      <c r="X1145" s="45">
        <v>0.04</v>
      </c>
      <c r="Y1145" s="45">
        <v>0.85</v>
      </c>
      <c r="Z1145" s="45">
        <v>5.73</v>
      </c>
      <c r="AA1145" s="45">
        <v>0.61</v>
      </c>
      <c r="AB1145" s="45">
        <v>0.96</v>
      </c>
      <c r="AC1145" s="146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5"/>
    </row>
    <row r="1146" spans="1:65">
      <c r="B1146" s="31"/>
      <c r="C1146" s="20"/>
      <c r="D1146" s="20"/>
      <c r="E1146" s="20"/>
      <c r="F1146" s="20"/>
      <c r="G1146" s="20"/>
      <c r="H1146" s="20"/>
      <c r="I1146" s="20"/>
      <c r="J1146" s="20"/>
      <c r="K1146" s="20"/>
      <c r="L1146" s="20"/>
      <c r="M1146" s="20"/>
      <c r="N1146" s="20"/>
      <c r="O1146" s="20"/>
      <c r="P1146" s="20"/>
      <c r="Q1146" s="20"/>
      <c r="R1146" s="20"/>
      <c r="S1146" s="20"/>
      <c r="T1146" s="20"/>
      <c r="U1146" s="20"/>
      <c r="V1146" s="20"/>
      <c r="W1146" s="20"/>
      <c r="X1146" s="20"/>
      <c r="Y1146" s="20"/>
      <c r="Z1146" s="20"/>
      <c r="AA1146" s="20"/>
      <c r="AB1146" s="20"/>
      <c r="BM1146" s="55"/>
    </row>
    <row r="1147" spans="1:65" ht="15">
      <c r="B1147" s="8" t="s">
        <v>637</v>
      </c>
      <c r="BM1147" s="28" t="s">
        <v>66</v>
      </c>
    </row>
    <row r="1148" spans="1:65" ht="15">
      <c r="A1148" s="25" t="s">
        <v>45</v>
      </c>
      <c r="B1148" s="18" t="s">
        <v>110</v>
      </c>
      <c r="C1148" s="15" t="s">
        <v>111</v>
      </c>
      <c r="D1148" s="16" t="s">
        <v>237</v>
      </c>
      <c r="E1148" s="17" t="s">
        <v>237</v>
      </c>
      <c r="F1148" s="17" t="s">
        <v>237</v>
      </c>
      <c r="G1148" s="17" t="s">
        <v>237</v>
      </c>
      <c r="H1148" s="17" t="s">
        <v>237</v>
      </c>
      <c r="I1148" s="17" t="s">
        <v>237</v>
      </c>
      <c r="J1148" s="17" t="s">
        <v>237</v>
      </c>
      <c r="K1148" s="17" t="s">
        <v>237</v>
      </c>
      <c r="L1148" s="17" t="s">
        <v>237</v>
      </c>
      <c r="M1148" s="17" t="s">
        <v>237</v>
      </c>
      <c r="N1148" s="17" t="s">
        <v>237</v>
      </c>
      <c r="O1148" s="17" t="s">
        <v>237</v>
      </c>
      <c r="P1148" s="17" t="s">
        <v>237</v>
      </c>
      <c r="Q1148" s="17" t="s">
        <v>237</v>
      </c>
      <c r="R1148" s="17" t="s">
        <v>237</v>
      </c>
      <c r="S1148" s="17" t="s">
        <v>237</v>
      </c>
      <c r="T1148" s="17" t="s">
        <v>237</v>
      </c>
      <c r="U1148" s="17" t="s">
        <v>237</v>
      </c>
      <c r="V1148" s="17" t="s">
        <v>237</v>
      </c>
      <c r="W1148" s="17" t="s">
        <v>237</v>
      </c>
      <c r="X1148" s="17" t="s">
        <v>237</v>
      </c>
      <c r="Y1148" s="146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28">
        <v>1</v>
      </c>
    </row>
    <row r="1149" spans="1:65">
      <c r="A1149" s="30"/>
      <c r="B1149" s="19" t="s">
        <v>238</v>
      </c>
      <c r="C1149" s="9" t="s">
        <v>238</v>
      </c>
      <c r="D1149" s="144" t="s">
        <v>240</v>
      </c>
      <c r="E1149" s="145" t="s">
        <v>241</v>
      </c>
      <c r="F1149" s="145" t="s">
        <v>242</v>
      </c>
      <c r="G1149" s="145" t="s">
        <v>243</v>
      </c>
      <c r="H1149" s="145" t="s">
        <v>244</v>
      </c>
      <c r="I1149" s="145" t="s">
        <v>245</v>
      </c>
      <c r="J1149" s="145" t="s">
        <v>246</v>
      </c>
      <c r="K1149" s="145" t="s">
        <v>247</v>
      </c>
      <c r="L1149" s="145" t="s">
        <v>248</v>
      </c>
      <c r="M1149" s="145" t="s">
        <v>249</v>
      </c>
      <c r="N1149" s="145" t="s">
        <v>250</v>
      </c>
      <c r="O1149" s="145" t="s">
        <v>251</v>
      </c>
      <c r="P1149" s="145" t="s">
        <v>253</v>
      </c>
      <c r="Q1149" s="145" t="s">
        <v>254</v>
      </c>
      <c r="R1149" s="145" t="s">
        <v>255</v>
      </c>
      <c r="S1149" s="145" t="s">
        <v>256</v>
      </c>
      <c r="T1149" s="145" t="s">
        <v>258</v>
      </c>
      <c r="U1149" s="145" t="s">
        <v>259</v>
      </c>
      <c r="V1149" s="145" t="s">
        <v>260</v>
      </c>
      <c r="W1149" s="145" t="s">
        <v>261</v>
      </c>
      <c r="X1149" s="145" t="s">
        <v>267</v>
      </c>
      <c r="Y1149" s="146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8" t="s">
        <v>3</v>
      </c>
    </row>
    <row r="1150" spans="1:65">
      <c r="A1150" s="30"/>
      <c r="B1150" s="19"/>
      <c r="C1150" s="9"/>
      <c r="D1150" s="10" t="s">
        <v>306</v>
      </c>
      <c r="E1150" s="11" t="s">
        <v>304</v>
      </c>
      <c r="F1150" s="11" t="s">
        <v>306</v>
      </c>
      <c r="G1150" s="11" t="s">
        <v>306</v>
      </c>
      <c r="H1150" s="11" t="s">
        <v>304</v>
      </c>
      <c r="I1150" s="11" t="s">
        <v>337</v>
      </c>
      <c r="J1150" s="11" t="s">
        <v>304</v>
      </c>
      <c r="K1150" s="11" t="s">
        <v>304</v>
      </c>
      <c r="L1150" s="11" t="s">
        <v>304</v>
      </c>
      <c r="M1150" s="11" t="s">
        <v>304</v>
      </c>
      <c r="N1150" s="11" t="s">
        <v>304</v>
      </c>
      <c r="O1150" s="11" t="s">
        <v>304</v>
      </c>
      <c r="P1150" s="11" t="s">
        <v>304</v>
      </c>
      <c r="Q1150" s="11" t="s">
        <v>306</v>
      </c>
      <c r="R1150" s="11" t="s">
        <v>306</v>
      </c>
      <c r="S1150" s="11" t="s">
        <v>337</v>
      </c>
      <c r="T1150" s="11" t="s">
        <v>304</v>
      </c>
      <c r="U1150" s="11" t="s">
        <v>304</v>
      </c>
      <c r="V1150" s="11" t="s">
        <v>306</v>
      </c>
      <c r="W1150" s="11" t="s">
        <v>304</v>
      </c>
      <c r="X1150" s="11" t="s">
        <v>306</v>
      </c>
      <c r="Y1150" s="146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8">
        <v>1</v>
      </c>
    </row>
    <row r="1151" spans="1:65">
      <c r="A1151" s="30"/>
      <c r="B1151" s="19"/>
      <c r="C1151" s="9"/>
      <c r="D1151" s="26" t="s">
        <v>338</v>
      </c>
      <c r="E1151" s="26" t="s">
        <v>339</v>
      </c>
      <c r="F1151" s="26" t="s">
        <v>340</v>
      </c>
      <c r="G1151" s="26" t="s">
        <v>340</v>
      </c>
      <c r="H1151" s="26" t="s">
        <v>117</v>
      </c>
      <c r="I1151" s="26" t="s">
        <v>338</v>
      </c>
      <c r="J1151" s="26" t="s">
        <v>339</v>
      </c>
      <c r="K1151" s="26" t="s">
        <v>339</v>
      </c>
      <c r="L1151" s="26" t="s">
        <v>340</v>
      </c>
      <c r="M1151" s="26" t="s">
        <v>339</v>
      </c>
      <c r="N1151" s="26" t="s">
        <v>339</v>
      </c>
      <c r="O1151" s="26" t="s">
        <v>307</v>
      </c>
      <c r="P1151" s="26" t="s">
        <v>341</v>
      </c>
      <c r="Q1151" s="26" t="s">
        <v>338</v>
      </c>
      <c r="R1151" s="26" t="s">
        <v>339</v>
      </c>
      <c r="S1151" s="26" t="s">
        <v>338</v>
      </c>
      <c r="T1151" s="26" t="s">
        <v>339</v>
      </c>
      <c r="U1151" s="26" t="s">
        <v>339</v>
      </c>
      <c r="V1151" s="26" t="s">
        <v>338</v>
      </c>
      <c r="W1151" s="26" t="s">
        <v>341</v>
      </c>
      <c r="X1151" s="26" t="s">
        <v>339</v>
      </c>
      <c r="Y1151" s="146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8">
        <v>2</v>
      </c>
    </row>
    <row r="1152" spans="1:65">
      <c r="A1152" s="30"/>
      <c r="B1152" s="18">
        <v>1</v>
      </c>
      <c r="C1152" s="14">
        <v>1</v>
      </c>
      <c r="D1152" s="215">
        <v>17.8</v>
      </c>
      <c r="E1152" s="215">
        <v>21.1</v>
      </c>
      <c r="F1152" s="224">
        <v>24.5</v>
      </c>
      <c r="G1152" s="215">
        <v>18.7084672802842</v>
      </c>
      <c r="H1152" s="215">
        <v>22</v>
      </c>
      <c r="I1152" s="215">
        <v>19.8</v>
      </c>
      <c r="J1152" s="215">
        <v>19.3</v>
      </c>
      <c r="K1152" s="215">
        <v>19.7</v>
      </c>
      <c r="L1152" s="215">
        <v>19.399999999999999</v>
      </c>
      <c r="M1152" s="215">
        <v>18.2</v>
      </c>
      <c r="N1152" s="215">
        <v>19.600000000000001</v>
      </c>
      <c r="O1152" s="215">
        <v>16.399999999999999</v>
      </c>
      <c r="P1152" s="215">
        <v>22.4</v>
      </c>
      <c r="Q1152" s="215">
        <v>17.5</v>
      </c>
      <c r="R1152" s="215">
        <v>20.8</v>
      </c>
      <c r="S1152" s="224">
        <v>30.540000000000003</v>
      </c>
      <c r="T1152" s="215">
        <v>19.899999999999999</v>
      </c>
      <c r="U1152" s="224">
        <v>14.7</v>
      </c>
      <c r="V1152" s="215">
        <v>19</v>
      </c>
      <c r="W1152" s="215">
        <v>20.687120295067196</v>
      </c>
      <c r="X1152" s="215">
        <v>18.7</v>
      </c>
      <c r="Y1152" s="216"/>
      <c r="Z1152" s="217"/>
      <c r="AA1152" s="217"/>
      <c r="AB1152" s="217"/>
      <c r="AC1152" s="217"/>
      <c r="AD1152" s="217"/>
      <c r="AE1152" s="217"/>
      <c r="AF1152" s="217"/>
      <c r="AG1152" s="217"/>
      <c r="AH1152" s="217"/>
      <c r="AI1152" s="217"/>
      <c r="AJ1152" s="217"/>
      <c r="AK1152" s="217"/>
      <c r="AL1152" s="217"/>
      <c r="AM1152" s="217"/>
      <c r="AN1152" s="217"/>
      <c r="AO1152" s="217"/>
      <c r="AP1152" s="217"/>
      <c r="AQ1152" s="217"/>
      <c r="AR1152" s="217"/>
      <c r="AS1152" s="217"/>
      <c r="AT1152" s="217"/>
      <c r="AU1152" s="217"/>
      <c r="AV1152" s="217"/>
      <c r="AW1152" s="217"/>
      <c r="AX1152" s="217"/>
      <c r="AY1152" s="217"/>
      <c r="AZ1152" s="217"/>
      <c r="BA1152" s="217"/>
      <c r="BB1152" s="217"/>
      <c r="BC1152" s="217"/>
      <c r="BD1152" s="217"/>
      <c r="BE1152" s="217"/>
      <c r="BF1152" s="217"/>
      <c r="BG1152" s="217"/>
      <c r="BH1152" s="217"/>
      <c r="BI1152" s="217"/>
      <c r="BJ1152" s="217"/>
      <c r="BK1152" s="217"/>
      <c r="BL1152" s="217"/>
      <c r="BM1152" s="218">
        <v>1</v>
      </c>
    </row>
    <row r="1153" spans="1:65">
      <c r="A1153" s="30"/>
      <c r="B1153" s="19">
        <v>1</v>
      </c>
      <c r="C1153" s="9">
        <v>2</v>
      </c>
      <c r="D1153" s="219">
        <v>17.7</v>
      </c>
      <c r="E1153" s="219">
        <v>21</v>
      </c>
      <c r="F1153" s="225">
        <v>24.6</v>
      </c>
      <c r="G1153" s="219">
        <v>18.487457300353189</v>
      </c>
      <c r="H1153" s="219">
        <v>21.6</v>
      </c>
      <c r="I1153" s="219">
        <v>20.7</v>
      </c>
      <c r="J1153" s="219">
        <v>17.899999999999999</v>
      </c>
      <c r="K1153" s="219">
        <v>19.399999999999999</v>
      </c>
      <c r="L1153" s="219">
        <v>19</v>
      </c>
      <c r="M1153" s="219">
        <v>18.399999999999999</v>
      </c>
      <c r="N1153" s="219">
        <v>19.5</v>
      </c>
      <c r="O1153" s="219">
        <v>16.8</v>
      </c>
      <c r="P1153" s="219">
        <v>22.1</v>
      </c>
      <c r="Q1153" s="219">
        <v>17.2</v>
      </c>
      <c r="R1153" s="219">
        <v>19.899999999999999</v>
      </c>
      <c r="S1153" s="225">
        <v>30.540000000000003</v>
      </c>
      <c r="T1153" s="219">
        <v>19.600000000000001</v>
      </c>
      <c r="U1153" s="225">
        <v>14.1</v>
      </c>
      <c r="V1153" s="219">
        <v>19.3</v>
      </c>
      <c r="W1153" s="219">
        <v>20.521975056900921</v>
      </c>
      <c r="X1153" s="219">
        <v>19.399999999999999</v>
      </c>
      <c r="Y1153" s="216"/>
      <c r="Z1153" s="217"/>
      <c r="AA1153" s="217"/>
      <c r="AB1153" s="217"/>
      <c r="AC1153" s="217"/>
      <c r="AD1153" s="217"/>
      <c r="AE1153" s="217"/>
      <c r="AF1153" s="217"/>
      <c r="AG1153" s="217"/>
      <c r="AH1153" s="217"/>
      <c r="AI1153" s="217"/>
      <c r="AJ1153" s="217"/>
      <c r="AK1153" s="217"/>
      <c r="AL1153" s="217"/>
      <c r="AM1153" s="217"/>
      <c r="AN1153" s="217"/>
      <c r="AO1153" s="217"/>
      <c r="AP1153" s="217"/>
      <c r="AQ1153" s="217"/>
      <c r="AR1153" s="217"/>
      <c r="AS1153" s="217"/>
      <c r="AT1153" s="217"/>
      <c r="AU1153" s="217"/>
      <c r="AV1153" s="217"/>
      <c r="AW1153" s="217"/>
      <c r="AX1153" s="217"/>
      <c r="AY1153" s="217"/>
      <c r="AZ1153" s="217"/>
      <c r="BA1153" s="217"/>
      <c r="BB1153" s="217"/>
      <c r="BC1153" s="217"/>
      <c r="BD1153" s="217"/>
      <c r="BE1153" s="217"/>
      <c r="BF1153" s="217"/>
      <c r="BG1153" s="217"/>
      <c r="BH1153" s="217"/>
      <c r="BI1153" s="217"/>
      <c r="BJ1153" s="217"/>
      <c r="BK1153" s="217"/>
      <c r="BL1153" s="217"/>
      <c r="BM1153" s="218">
        <v>16</v>
      </c>
    </row>
    <row r="1154" spans="1:65">
      <c r="A1154" s="30"/>
      <c r="B1154" s="19">
        <v>1</v>
      </c>
      <c r="C1154" s="9">
        <v>3</v>
      </c>
      <c r="D1154" s="219">
        <v>17</v>
      </c>
      <c r="E1154" s="219">
        <v>21.1</v>
      </c>
      <c r="F1154" s="225">
        <v>24.4</v>
      </c>
      <c r="G1154" s="219">
        <v>18.502875487352672</v>
      </c>
      <c r="H1154" s="219">
        <v>22.1</v>
      </c>
      <c r="I1154" s="219">
        <v>20.5</v>
      </c>
      <c r="J1154" s="219">
        <v>18.5</v>
      </c>
      <c r="K1154" s="219">
        <v>19.2</v>
      </c>
      <c r="L1154" s="219">
        <v>19.5</v>
      </c>
      <c r="M1154" s="219">
        <v>18.399999999999999</v>
      </c>
      <c r="N1154" s="219">
        <v>19.2</v>
      </c>
      <c r="O1154" s="219">
        <v>16.7</v>
      </c>
      <c r="P1154" s="219">
        <v>22.9</v>
      </c>
      <c r="Q1154" s="219">
        <v>17.399999999999999</v>
      </c>
      <c r="R1154" s="219">
        <v>19.899999999999999</v>
      </c>
      <c r="S1154" s="225">
        <v>30.43</v>
      </c>
      <c r="T1154" s="219">
        <v>19.2</v>
      </c>
      <c r="U1154" s="225">
        <v>13.8</v>
      </c>
      <c r="V1154" s="219">
        <v>19.399999999999999</v>
      </c>
      <c r="W1154" s="219">
        <v>19.888128796247415</v>
      </c>
      <c r="X1154" s="219">
        <v>18.600000000000001</v>
      </c>
      <c r="Y1154" s="216"/>
      <c r="Z1154" s="217"/>
      <c r="AA1154" s="217"/>
      <c r="AB1154" s="217"/>
      <c r="AC1154" s="217"/>
      <c r="AD1154" s="217"/>
      <c r="AE1154" s="217"/>
      <c r="AF1154" s="217"/>
      <c r="AG1154" s="217"/>
      <c r="AH1154" s="217"/>
      <c r="AI1154" s="217"/>
      <c r="AJ1154" s="217"/>
      <c r="AK1154" s="217"/>
      <c r="AL1154" s="217"/>
      <c r="AM1154" s="217"/>
      <c r="AN1154" s="217"/>
      <c r="AO1154" s="217"/>
      <c r="AP1154" s="217"/>
      <c r="AQ1154" s="217"/>
      <c r="AR1154" s="217"/>
      <c r="AS1154" s="217"/>
      <c r="AT1154" s="217"/>
      <c r="AU1154" s="217"/>
      <c r="AV1154" s="217"/>
      <c r="AW1154" s="217"/>
      <c r="AX1154" s="217"/>
      <c r="AY1154" s="217"/>
      <c r="AZ1154" s="217"/>
      <c r="BA1154" s="217"/>
      <c r="BB1154" s="217"/>
      <c r="BC1154" s="217"/>
      <c r="BD1154" s="217"/>
      <c r="BE1154" s="217"/>
      <c r="BF1154" s="217"/>
      <c r="BG1154" s="217"/>
      <c r="BH1154" s="217"/>
      <c r="BI1154" s="217"/>
      <c r="BJ1154" s="217"/>
      <c r="BK1154" s="217"/>
      <c r="BL1154" s="217"/>
      <c r="BM1154" s="218">
        <v>16</v>
      </c>
    </row>
    <row r="1155" spans="1:65">
      <c r="A1155" s="30"/>
      <c r="B1155" s="19">
        <v>1</v>
      </c>
      <c r="C1155" s="9">
        <v>4</v>
      </c>
      <c r="D1155" s="219">
        <v>17.2</v>
      </c>
      <c r="E1155" s="219">
        <v>20.9</v>
      </c>
      <c r="F1155" s="225">
        <v>24.4</v>
      </c>
      <c r="G1155" s="219">
        <v>18.344963996602004</v>
      </c>
      <c r="H1155" s="219">
        <v>21.6</v>
      </c>
      <c r="I1155" s="219">
        <v>20.6</v>
      </c>
      <c r="J1155" s="219">
        <v>18.7</v>
      </c>
      <c r="K1155" s="219">
        <v>18.7</v>
      </c>
      <c r="L1155" s="219">
        <v>19.3</v>
      </c>
      <c r="M1155" s="219">
        <v>18.600000000000001</v>
      </c>
      <c r="N1155" s="219">
        <v>19.8</v>
      </c>
      <c r="O1155" s="219">
        <v>16.600000000000001</v>
      </c>
      <c r="P1155" s="219">
        <v>22.5</v>
      </c>
      <c r="Q1155" s="219">
        <v>16.8</v>
      </c>
      <c r="R1155" s="219">
        <v>19.5</v>
      </c>
      <c r="S1155" s="225">
        <v>30.3</v>
      </c>
      <c r="T1155" s="219">
        <v>19.399999999999999</v>
      </c>
      <c r="U1155" s="225">
        <v>14</v>
      </c>
      <c r="V1155" s="219">
        <v>19.600000000000001</v>
      </c>
      <c r="W1155" s="219">
        <v>19.866870181213763</v>
      </c>
      <c r="X1155" s="219">
        <v>19.2</v>
      </c>
      <c r="Y1155" s="216"/>
      <c r="Z1155" s="217"/>
      <c r="AA1155" s="217"/>
      <c r="AB1155" s="217"/>
      <c r="AC1155" s="217"/>
      <c r="AD1155" s="217"/>
      <c r="AE1155" s="217"/>
      <c r="AF1155" s="217"/>
      <c r="AG1155" s="217"/>
      <c r="AH1155" s="217"/>
      <c r="AI1155" s="217"/>
      <c r="AJ1155" s="217"/>
      <c r="AK1155" s="217"/>
      <c r="AL1155" s="217"/>
      <c r="AM1155" s="217"/>
      <c r="AN1155" s="217"/>
      <c r="AO1155" s="217"/>
      <c r="AP1155" s="217"/>
      <c r="AQ1155" s="217"/>
      <c r="AR1155" s="217"/>
      <c r="AS1155" s="217"/>
      <c r="AT1155" s="217"/>
      <c r="AU1155" s="217"/>
      <c r="AV1155" s="217"/>
      <c r="AW1155" s="217"/>
      <c r="AX1155" s="217"/>
      <c r="AY1155" s="217"/>
      <c r="AZ1155" s="217"/>
      <c r="BA1155" s="217"/>
      <c r="BB1155" s="217"/>
      <c r="BC1155" s="217"/>
      <c r="BD1155" s="217"/>
      <c r="BE1155" s="217"/>
      <c r="BF1155" s="217"/>
      <c r="BG1155" s="217"/>
      <c r="BH1155" s="217"/>
      <c r="BI1155" s="217"/>
      <c r="BJ1155" s="217"/>
      <c r="BK1155" s="217"/>
      <c r="BL1155" s="217"/>
      <c r="BM1155" s="218">
        <v>19.362703477782958</v>
      </c>
    </row>
    <row r="1156" spans="1:65">
      <c r="A1156" s="30"/>
      <c r="B1156" s="19">
        <v>1</v>
      </c>
      <c r="C1156" s="9">
        <v>5</v>
      </c>
      <c r="D1156" s="219">
        <v>18.100000000000001</v>
      </c>
      <c r="E1156" s="219">
        <v>21.3</v>
      </c>
      <c r="F1156" s="225">
        <v>24.6</v>
      </c>
      <c r="G1156" s="219">
        <v>18.699634799859489</v>
      </c>
      <c r="H1156" s="219">
        <v>21.6</v>
      </c>
      <c r="I1156" s="219">
        <v>19.899999999999999</v>
      </c>
      <c r="J1156" s="219">
        <v>18.2</v>
      </c>
      <c r="K1156" s="219">
        <v>19.899999999999999</v>
      </c>
      <c r="L1156" s="219">
        <v>19.100000000000001</v>
      </c>
      <c r="M1156" s="219">
        <v>18.600000000000001</v>
      </c>
      <c r="N1156" s="219">
        <v>19.2</v>
      </c>
      <c r="O1156" s="219">
        <v>16</v>
      </c>
      <c r="P1156" s="219">
        <v>22.2</v>
      </c>
      <c r="Q1156" s="219">
        <v>16.8</v>
      </c>
      <c r="R1156" s="219">
        <v>19</v>
      </c>
      <c r="S1156" s="225">
        <v>30.45</v>
      </c>
      <c r="T1156" s="219">
        <v>19.8</v>
      </c>
      <c r="U1156" s="225">
        <v>13.5</v>
      </c>
      <c r="V1156" s="219">
        <v>18.7</v>
      </c>
      <c r="W1156" s="219">
        <v>19.916599525892941</v>
      </c>
      <c r="X1156" s="219">
        <v>20.100000000000001</v>
      </c>
      <c r="Y1156" s="216"/>
      <c r="Z1156" s="217"/>
      <c r="AA1156" s="217"/>
      <c r="AB1156" s="217"/>
      <c r="AC1156" s="217"/>
      <c r="AD1156" s="217"/>
      <c r="AE1156" s="217"/>
      <c r="AF1156" s="217"/>
      <c r="AG1156" s="217"/>
      <c r="AH1156" s="217"/>
      <c r="AI1156" s="217"/>
      <c r="AJ1156" s="217"/>
      <c r="AK1156" s="217"/>
      <c r="AL1156" s="217"/>
      <c r="AM1156" s="217"/>
      <c r="AN1156" s="217"/>
      <c r="AO1156" s="217"/>
      <c r="AP1156" s="217"/>
      <c r="AQ1156" s="217"/>
      <c r="AR1156" s="217"/>
      <c r="AS1156" s="217"/>
      <c r="AT1156" s="217"/>
      <c r="AU1156" s="217"/>
      <c r="AV1156" s="217"/>
      <c r="AW1156" s="217"/>
      <c r="AX1156" s="217"/>
      <c r="AY1156" s="217"/>
      <c r="AZ1156" s="217"/>
      <c r="BA1156" s="217"/>
      <c r="BB1156" s="217"/>
      <c r="BC1156" s="217"/>
      <c r="BD1156" s="217"/>
      <c r="BE1156" s="217"/>
      <c r="BF1156" s="217"/>
      <c r="BG1156" s="217"/>
      <c r="BH1156" s="217"/>
      <c r="BI1156" s="217"/>
      <c r="BJ1156" s="217"/>
      <c r="BK1156" s="217"/>
      <c r="BL1156" s="217"/>
      <c r="BM1156" s="218">
        <v>133</v>
      </c>
    </row>
    <row r="1157" spans="1:65">
      <c r="A1157" s="30"/>
      <c r="B1157" s="19">
        <v>1</v>
      </c>
      <c r="C1157" s="9">
        <v>6</v>
      </c>
      <c r="D1157" s="219">
        <v>17.5</v>
      </c>
      <c r="E1157" s="226">
        <v>21.9</v>
      </c>
      <c r="F1157" s="225">
        <v>24.5</v>
      </c>
      <c r="G1157" s="219">
        <v>18.355140901705603</v>
      </c>
      <c r="H1157" s="226">
        <v>17.3</v>
      </c>
      <c r="I1157" s="219">
        <v>20</v>
      </c>
      <c r="J1157" s="219">
        <v>18.399999999999999</v>
      </c>
      <c r="K1157" s="219">
        <v>19.7</v>
      </c>
      <c r="L1157" s="219">
        <v>19.5</v>
      </c>
      <c r="M1157" s="219">
        <v>18.600000000000001</v>
      </c>
      <c r="N1157" s="219">
        <v>19.899999999999999</v>
      </c>
      <c r="O1157" s="219">
        <v>16.2</v>
      </c>
      <c r="P1157" s="219">
        <v>22.4</v>
      </c>
      <c r="Q1157" s="219">
        <v>17.3</v>
      </c>
      <c r="R1157" s="219">
        <v>19.899999999999999</v>
      </c>
      <c r="S1157" s="225">
        <v>30.760000000000005</v>
      </c>
      <c r="T1157" s="219">
        <v>19.8</v>
      </c>
      <c r="U1157" s="225">
        <v>14</v>
      </c>
      <c r="V1157" s="219">
        <v>18.8</v>
      </c>
      <c r="W1157" s="219">
        <v>20.43274197907995</v>
      </c>
      <c r="X1157" s="219">
        <v>19.7</v>
      </c>
      <c r="Y1157" s="216"/>
      <c r="Z1157" s="217"/>
      <c r="AA1157" s="217"/>
      <c r="AB1157" s="217"/>
      <c r="AC1157" s="217"/>
      <c r="AD1157" s="217"/>
      <c r="AE1157" s="217"/>
      <c r="AF1157" s="217"/>
      <c r="AG1157" s="217"/>
      <c r="AH1157" s="217"/>
      <c r="AI1157" s="217"/>
      <c r="AJ1157" s="217"/>
      <c r="AK1157" s="217"/>
      <c r="AL1157" s="217"/>
      <c r="AM1157" s="217"/>
      <c r="AN1157" s="217"/>
      <c r="AO1157" s="217"/>
      <c r="AP1157" s="217"/>
      <c r="AQ1157" s="217"/>
      <c r="AR1157" s="217"/>
      <c r="AS1157" s="217"/>
      <c r="AT1157" s="217"/>
      <c r="AU1157" s="217"/>
      <c r="AV1157" s="217"/>
      <c r="AW1157" s="217"/>
      <c r="AX1157" s="217"/>
      <c r="AY1157" s="217"/>
      <c r="AZ1157" s="217"/>
      <c r="BA1157" s="217"/>
      <c r="BB1157" s="217"/>
      <c r="BC1157" s="217"/>
      <c r="BD1157" s="217"/>
      <c r="BE1157" s="217"/>
      <c r="BF1157" s="217"/>
      <c r="BG1157" s="217"/>
      <c r="BH1157" s="217"/>
      <c r="BI1157" s="217"/>
      <c r="BJ1157" s="217"/>
      <c r="BK1157" s="217"/>
      <c r="BL1157" s="217"/>
      <c r="BM1157" s="220"/>
    </row>
    <row r="1158" spans="1:65">
      <c r="A1158" s="30"/>
      <c r="B1158" s="20" t="s">
        <v>274</v>
      </c>
      <c r="C1158" s="12"/>
      <c r="D1158" s="221">
        <v>17.55</v>
      </c>
      <c r="E1158" s="221">
        <v>21.216666666666665</v>
      </c>
      <c r="F1158" s="221">
        <v>24.5</v>
      </c>
      <c r="G1158" s="221">
        <v>18.516423294359527</v>
      </c>
      <c r="H1158" s="221">
        <v>21.033333333333335</v>
      </c>
      <c r="I1158" s="221">
        <v>20.25</v>
      </c>
      <c r="J1158" s="221">
        <v>18.5</v>
      </c>
      <c r="K1158" s="221">
        <v>19.433333333333334</v>
      </c>
      <c r="L1158" s="221">
        <v>19.3</v>
      </c>
      <c r="M1158" s="221">
        <v>18.466666666666665</v>
      </c>
      <c r="N1158" s="221">
        <v>19.533333333333331</v>
      </c>
      <c r="O1158" s="221">
        <v>16.45</v>
      </c>
      <c r="P1158" s="221">
        <v>22.416666666666668</v>
      </c>
      <c r="Q1158" s="221">
        <v>17.166666666666668</v>
      </c>
      <c r="R1158" s="221">
        <v>19.833333333333332</v>
      </c>
      <c r="S1158" s="221">
        <v>30.50333333333333</v>
      </c>
      <c r="T1158" s="221">
        <v>19.616666666666664</v>
      </c>
      <c r="U1158" s="221">
        <v>14.016666666666666</v>
      </c>
      <c r="V1158" s="221">
        <v>19.133333333333333</v>
      </c>
      <c r="W1158" s="221">
        <v>20.218905972400361</v>
      </c>
      <c r="X1158" s="221">
        <v>19.283333333333335</v>
      </c>
      <c r="Y1158" s="216"/>
      <c r="Z1158" s="217"/>
      <c r="AA1158" s="217"/>
      <c r="AB1158" s="217"/>
      <c r="AC1158" s="217"/>
      <c r="AD1158" s="217"/>
      <c r="AE1158" s="217"/>
      <c r="AF1158" s="217"/>
      <c r="AG1158" s="217"/>
      <c r="AH1158" s="217"/>
      <c r="AI1158" s="217"/>
      <c r="AJ1158" s="217"/>
      <c r="AK1158" s="217"/>
      <c r="AL1158" s="217"/>
      <c r="AM1158" s="217"/>
      <c r="AN1158" s="217"/>
      <c r="AO1158" s="217"/>
      <c r="AP1158" s="217"/>
      <c r="AQ1158" s="217"/>
      <c r="AR1158" s="217"/>
      <c r="AS1158" s="217"/>
      <c r="AT1158" s="217"/>
      <c r="AU1158" s="217"/>
      <c r="AV1158" s="217"/>
      <c r="AW1158" s="217"/>
      <c r="AX1158" s="217"/>
      <c r="AY1158" s="217"/>
      <c r="AZ1158" s="217"/>
      <c r="BA1158" s="217"/>
      <c r="BB1158" s="217"/>
      <c r="BC1158" s="217"/>
      <c r="BD1158" s="217"/>
      <c r="BE1158" s="217"/>
      <c r="BF1158" s="217"/>
      <c r="BG1158" s="217"/>
      <c r="BH1158" s="217"/>
      <c r="BI1158" s="217"/>
      <c r="BJ1158" s="217"/>
      <c r="BK1158" s="217"/>
      <c r="BL1158" s="217"/>
      <c r="BM1158" s="220"/>
    </row>
    <row r="1159" spans="1:65">
      <c r="A1159" s="30"/>
      <c r="B1159" s="3" t="s">
        <v>275</v>
      </c>
      <c r="C1159" s="29"/>
      <c r="D1159" s="219">
        <v>17.600000000000001</v>
      </c>
      <c r="E1159" s="219">
        <v>21.1</v>
      </c>
      <c r="F1159" s="219">
        <v>24.5</v>
      </c>
      <c r="G1159" s="219">
        <v>18.49516639385293</v>
      </c>
      <c r="H1159" s="219">
        <v>21.6</v>
      </c>
      <c r="I1159" s="219">
        <v>20.25</v>
      </c>
      <c r="J1159" s="219">
        <v>18.45</v>
      </c>
      <c r="K1159" s="219">
        <v>19.549999999999997</v>
      </c>
      <c r="L1159" s="219">
        <v>19.350000000000001</v>
      </c>
      <c r="M1159" s="219">
        <v>18.5</v>
      </c>
      <c r="N1159" s="219">
        <v>19.55</v>
      </c>
      <c r="O1159" s="219">
        <v>16.5</v>
      </c>
      <c r="P1159" s="219">
        <v>22.4</v>
      </c>
      <c r="Q1159" s="219">
        <v>17.25</v>
      </c>
      <c r="R1159" s="219">
        <v>19.899999999999999</v>
      </c>
      <c r="S1159" s="219">
        <v>30.495000000000001</v>
      </c>
      <c r="T1159" s="219">
        <v>19.700000000000003</v>
      </c>
      <c r="U1159" s="219">
        <v>14</v>
      </c>
      <c r="V1159" s="219">
        <v>19.149999999999999</v>
      </c>
      <c r="W1159" s="219">
        <v>20.174670752486445</v>
      </c>
      <c r="X1159" s="219">
        <v>19.299999999999997</v>
      </c>
      <c r="Y1159" s="216"/>
      <c r="Z1159" s="217"/>
      <c r="AA1159" s="217"/>
      <c r="AB1159" s="217"/>
      <c r="AC1159" s="217"/>
      <c r="AD1159" s="217"/>
      <c r="AE1159" s="217"/>
      <c r="AF1159" s="217"/>
      <c r="AG1159" s="217"/>
      <c r="AH1159" s="217"/>
      <c r="AI1159" s="217"/>
      <c r="AJ1159" s="217"/>
      <c r="AK1159" s="217"/>
      <c r="AL1159" s="217"/>
      <c r="AM1159" s="217"/>
      <c r="AN1159" s="217"/>
      <c r="AO1159" s="217"/>
      <c r="AP1159" s="217"/>
      <c r="AQ1159" s="217"/>
      <c r="AR1159" s="217"/>
      <c r="AS1159" s="217"/>
      <c r="AT1159" s="217"/>
      <c r="AU1159" s="217"/>
      <c r="AV1159" s="217"/>
      <c r="AW1159" s="217"/>
      <c r="AX1159" s="217"/>
      <c r="AY1159" s="217"/>
      <c r="AZ1159" s="217"/>
      <c r="BA1159" s="217"/>
      <c r="BB1159" s="217"/>
      <c r="BC1159" s="217"/>
      <c r="BD1159" s="217"/>
      <c r="BE1159" s="217"/>
      <c r="BF1159" s="217"/>
      <c r="BG1159" s="217"/>
      <c r="BH1159" s="217"/>
      <c r="BI1159" s="217"/>
      <c r="BJ1159" s="217"/>
      <c r="BK1159" s="217"/>
      <c r="BL1159" s="217"/>
      <c r="BM1159" s="220"/>
    </row>
    <row r="1160" spans="1:65">
      <c r="A1160" s="30"/>
      <c r="B1160" s="3" t="s">
        <v>276</v>
      </c>
      <c r="C1160" s="29"/>
      <c r="D1160" s="24">
        <v>0.40373258476372753</v>
      </c>
      <c r="E1160" s="24">
        <v>0.36009258068817018</v>
      </c>
      <c r="F1160" s="24">
        <v>8.9442719099992865E-2</v>
      </c>
      <c r="G1160" s="24">
        <v>0.1592986008278453</v>
      </c>
      <c r="H1160" s="24">
        <v>1.8424621208227503</v>
      </c>
      <c r="I1160" s="24">
        <v>0.39370039370059068</v>
      </c>
      <c r="J1160" s="24">
        <v>0.47749345545253363</v>
      </c>
      <c r="K1160" s="24">
        <v>0.43665394383500822</v>
      </c>
      <c r="L1160" s="24">
        <v>0.2097617696340299</v>
      </c>
      <c r="M1160" s="24">
        <v>0.16329931618554638</v>
      </c>
      <c r="N1160" s="24">
        <v>0.29439202887759502</v>
      </c>
      <c r="O1160" s="24">
        <v>0.30822070014844916</v>
      </c>
      <c r="P1160" s="24">
        <v>0.27868739954771243</v>
      </c>
      <c r="Q1160" s="24">
        <v>0.30110906108363189</v>
      </c>
      <c r="R1160" s="24">
        <v>0.59217114643206548</v>
      </c>
      <c r="S1160" s="24">
        <v>0.15370968306085089</v>
      </c>
      <c r="T1160" s="24">
        <v>0.27141603981096407</v>
      </c>
      <c r="U1160" s="24">
        <v>0.39707262140150934</v>
      </c>
      <c r="V1160" s="24">
        <v>0.35590260840104393</v>
      </c>
      <c r="W1160" s="24">
        <v>0.36919731467687522</v>
      </c>
      <c r="X1160" s="24">
        <v>0.57763887219149879</v>
      </c>
      <c r="Y1160" s="146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55"/>
    </row>
    <row r="1161" spans="1:65">
      <c r="A1161" s="30"/>
      <c r="B1161" s="3" t="s">
        <v>86</v>
      </c>
      <c r="C1161" s="29"/>
      <c r="D1161" s="13">
        <v>2.3004705684542878E-2</v>
      </c>
      <c r="E1161" s="13">
        <v>1.6972156198971102E-2</v>
      </c>
      <c r="F1161" s="13">
        <v>3.6507232285711375E-3</v>
      </c>
      <c r="G1161" s="13">
        <v>8.603097817296651E-3</v>
      </c>
      <c r="H1161" s="13">
        <v>8.7597248216612522E-2</v>
      </c>
      <c r="I1161" s="13">
        <v>1.9441994750646452E-2</v>
      </c>
      <c r="J1161" s="13">
        <v>2.5810457051488305E-2</v>
      </c>
      <c r="K1161" s="13">
        <v>2.2469328156175378E-2</v>
      </c>
      <c r="L1161" s="13">
        <v>1.0868485473265797E-2</v>
      </c>
      <c r="M1161" s="13">
        <v>8.8429232591451124E-3</v>
      </c>
      <c r="N1161" s="13">
        <v>1.5071264277009985E-2</v>
      </c>
      <c r="O1161" s="13">
        <v>1.8736820677717276E-2</v>
      </c>
      <c r="P1161" s="13">
        <v>1.2432151652686055E-2</v>
      </c>
      <c r="Q1161" s="13">
        <v>1.7540333655357197E-2</v>
      </c>
      <c r="R1161" s="13">
        <v>2.9857368727667168E-2</v>
      </c>
      <c r="S1161" s="13">
        <v>5.0391110171844906E-3</v>
      </c>
      <c r="T1161" s="13">
        <v>1.3835991834033855E-2</v>
      </c>
      <c r="U1161" s="13">
        <v>2.8328605569667733E-2</v>
      </c>
      <c r="V1161" s="13">
        <v>1.860118162374794E-2</v>
      </c>
      <c r="W1161" s="13">
        <v>1.8260004531444222E-2</v>
      </c>
      <c r="X1161" s="13">
        <v>2.9955343415289475E-2</v>
      </c>
      <c r="Y1161" s="146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55"/>
    </row>
    <row r="1162" spans="1:65">
      <c r="A1162" s="30"/>
      <c r="B1162" s="3" t="s">
        <v>277</v>
      </c>
      <c r="C1162" s="29"/>
      <c r="D1162" s="13">
        <v>-9.3618304895433546E-2</v>
      </c>
      <c r="E1162" s="13">
        <v>9.5749190757941971E-2</v>
      </c>
      <c r="F1162" s="13">
        <v>0.26531917550210116</v>
      </c>
      <c r="G1162" s="13">
        <v>-4.3706716078902197E-2</v>
      </c>
      <c r="H1162" s="13">
        <v>8.6280815975273484E-2</v>
      </c>
      <c r="I1162" s="13">
        <v>4.5825032812961242E-2</v>
      </c>
      <c r="J1162" s="13">
        <v>-4.455490829433173E-2</v>
      </c>
      <c r="K1162" s="13">
        <v>3.6477269628911735E-3</v>
      </c>
      <c r="L1162" s="13">
        <v>-3.2383637881406857E-3</v>
      </c>
      <c r="M1162" s="13">
        <v>-4.6276430982089778E-2</v>
      </c>
      <c r="N1162" s="13">
        <v>8.8122950261648736E-3</v>
      </c>
      <c r="O1162" s="13">
        <v>-0.15042855359144636</v>
      </c>
      <c r="P1162" s="13">
        <v>0.15772400751722881</v>
      </c>
      <c r="Q1162" s="13">
        <v>-0.1134158158046501</v>
      </c>
      <c r="R1162" s="13">
        <v>2.430599921598664E-2</v>
      </c>
      <c r="S1162" s="13">
        <v>0.57536541156730991</v>
      </c>
      <c r="T1162" s="13">
        <v>1.3116101745559883E-2</v>
      </c>
      <c r="U1162" s="13">
        <v>-0.27609970979777754</v>
      </c>
      <c r="V1162" s="13">
        <v>-1.1845977226930482E-2</v>
      </c>
      <c r="W1162" s="13">
        <v>4.4219160593964579E-2</v>
      </c>
      <c r="X1162" s="13">
        <v>-4.0991251320195987E-3</v>
      </c>
      <c r="Y1162" s="146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5"/>
    </row>
    <row r="1163" spans="1:65">
      <c r="A1163" s="30"/>
      <c r="B1163" s="46" t="s">
        <v>278</v>
      </c>
      <c r="C1163" s="47"/>
      <c r="D1163" s="45">
        <v>1.36</v>
      </c>
      <c r="E1163" s="45">
        <v>1.29</v>
      </c>
      <c r="F1163" s="45">
        <v>3.66</v>
      </c>
      <c r="G1163" s="45">
        <v>0.66</v>
      </c>
      <c r="H1163" s="45">
        <v>1.1599999999999999</v>
      </c>
      <c r="I1163" s="45">
        <v>0.59</v>
      </c>
      <c r="J1163" s="45">
        <v>0.67</v>
      </c>
      <c r="K1163" s="45">
        <v>0</v>
      </c>
      <c r="L1163" s="45">
        <v>0.1</v>
      </c>
      <c r="M1163" s="45">
        <v>0.7</v>
      </c>
      <c r="N1163" s="45">
        <v>7.0000000000000007E-2</v>
      </c>
      <c r="O1163" s="45">
        <v>2.16</v>
      </c>
      <c r="P1163" s="45">
        <v>2.16</v>
      </c>
      <c r="Q1163" s="45">
        <v>1.64</v>
      </c>
      <c r="R1163" s="45">
        <v>0.28999999999999998</v>
      </c>
      <c r="S1163" s="45">
        <v>8</v>
      </c>
      <c r="T1163" s="45">
        <v>0.13</v>
      </c>
      <c r="U1163" s="45">
        <v>3.91</v>
      </c>
      <c r="V1163" s="45">
        <v>0.22</v>
      </c>
      <c r="W1163" s="45">
        <v>0.56999999999999995</v>
      </c>
      <c r="X1163" s="45">
        <v>0.11</v>
      </c>
      <c r="Y1163" s="146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5"/>
    </row>
    <row r="1164" spans="1:65">
      <c r="B1164" s="31"/>
      <c r="C1164" s="20"/>
      <c r="D1164" s="20"/>
      <c r="E1164" s="20"/>
      <c r="F1164" s="20"/>
      <c r="G1164" s="20"/>
      <c r="H1164" s="20"/>
      <c r="I1164" s="20"/>
      <c r="J1164" s="20"/>
      <c r="K1164" s="20"/>
      <c r="L1164" s="20"/>
      <c r="M1164" s="20"/>
      <c r="N1164" s="20"/>
      <c r="O1164" s="20"/>
      <c r="P1164" s="20"/>
      <c r="Q1164" s="20"/>
      <c r="R1164" s="20"/>
      <c r="S1164" s="20"/>
      <c r="T1164" s="20"/>
      <c r="U1164" s="20"/>
      <c r="V1164" s="20"/>
      <c r="W1164" s="20"/>
      <c r="X1164" s="20"/>
      <c r="BM1164" s="55"/>
    </row>
    <row r="1165" spans="1:65">
      <c r="BM1165" s="55"/>
    </row>
    <row r="1166" spans="1:65">
      <c r="BM1166" s="55"/>
    </row>
    <row r="1167" spans="1:65">
      <c r="BM1167" s="55"/>
    </row>
    <row r="1168" spans="1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6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</sheetData>
  <dataConsolidate/>
  <conditionalFormatting sqref="B6:AA11 B25:Z30 B43:AB48 B61:U66 B79:AA84 B97:X102 B116:Z121 B135:AB140 B153:Z158 B171:W176 B189:AA194 B207:AA212 B225:X230 B243:AC248 B261:J266 B279:J284 B297:J302 B315:AB320 B333:Z338 B352:I357 B370:T375 B389:W394 B408:X413 B426:I431 B444:V449 B462:Z467 B480:Y485 B498:X503 B516:K521 B535:AA540 B553:AA558 B571:Z576 B589:Z594 B608:W613 B626:J631 B644:Z649 B662:AA667 B680:AB685 B699:G704 B717:J722 B735:G740 B753:W758 B771:U776 B789:AB794 B807:AA812 B825:Z830 B843:Z848 B861:J866 B879:X884 B897:AA902 B915:W920 B933:M938 B952:AA957 B970:AA975 B988:AA993 B1006:Y1011 B1024:H1029 B1042:AA1047 B1060:AA1065 B1078:Z1083 B1097:Y1102 B1115:L1120 B1134:AB1139 B1152:X1157">
    <cfRule type="expression" dxfId="14" priority="192">
      <formula>AND($B6&lt;&gt;$B5,NOT(ISBLANK(INDIRECT(Anlyt_LabRefThisCol))))</formula>
    </cfRule>
  </conditionalFormatting>
  <conditionalFormatting sqref="C2:AA17 C21:Z36 C39:AB54 C57:U72 C75:AA90 C93:X108 C112:Z127 C131:AB146 C149:Z164 C167:W182 C185:AA200 C203:AA218 C221:X236 C239:AC254 C257:J272 C275:J290 C293:J308 C311:AB326 C329:Z344 C348:I363 C366:T381 C385:W400 C404:X419 C422:I437 C440:V455 C458:Z473 C476:Y491 C494:X509 C512:K527 C531:AA546 C549:AA564 C567:Z582 C585:Z600 C604:W619 C622:J637 C640:Z655 C658:AA673 C676:AB691 C695:G710 C713:J728 C731:G746 C749:W764 C767:U782 C785:AB800 C803:AA818 C821:Z836 C839:Z854 C857:J872 C875:X890 C893:AA908 C911:W926 C929:M944 C948:AA963 C966:AA981 C984:AA999 C1002:Y1017 C1020:H1035 C1038:AA1053 C1056:AA1071 C1074:Z1089 C1093:Y1108 C1111:L1126 C1130:AB1145 C1148:X1163">
    <cfRule type="expression" dxfId="13" priority="190" stopIfTrue="1">
      <formula>AND(ISBLANK(INDIRECT(Anlyt_LabRefLastCol)),ISBLANK(INDIRECT(Anlyt_LabRefThisCol)))</formula>
    </cfRule>
    <cfRule type="expression" dxfId="12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0845D-6607-4C5C-A906-1C0C6E8059A0}">
  <sheetPr codeName="Sheet18"/>
  <dimension ref="A1:BN42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9.5">
      <c r="B1" s="8" t="s">
        <v>638</v>
      </c>
      <c r="BM1" s="28" t="s">
        <v>317</v>
      </c>
    </row>
    <row r="2" spans="1:66" ht="19.5">
      <c r="A2" s="25" t="s">
        <v>118</v>
      </c>
      <c r="B2" s="18" t="s">
        <v>110</v>
      </c>
      <c r="C2" s="15" t="s">
        <v>111</v>
      </c>
      <c r="D2" s="16" t="s">
        <v>316</v>
      </c>
      <c r="E2" s="14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238</v>
      </c>
      <c r="C3" s="9" t="s">
        <v>238</v>
      </c>
      <c r="D3" s="10" t="s">
        <v>113</v>
      </c>
      <c r="E3" s="14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98</v>
      </c>
      <c r="E4" s="14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4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12.3</v>
      </c>
      <c r="E6" s="14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12.27</v>
      </c>
      <c r="E7" s="14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9</v>
      </c>
    </row>
    <row r="8" spans="1:66">
      <c r="A8" s="30"/>
      <c r="B8" s="20" t="s">
        <v>274</v>
      </c>
      <c r="C8" s="12"/>
      <c r="D8" s="23">
        <v>12.285</v>
      </c>
      <c r="E8" s="146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275</v>
      </c>
      <c r="C9" s="29"/>
      <c r="D9" s="11">
        <v>12.285</v>
      </c>
      <c r="E9" s="146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12.285</v>
      </c>
      <c r="BN9" s="28"/>
    </row>
    <row r="10" spans="1:66">
      <c r="A10" s="30"/>
      <c r="B10" s="3" t="s">
        <v>276</v>
      </c>
      <c r="C10" s="29"/>
      <c r="D10" s="24">
        <v>2.1213203435597228E-2</v>
      </c>
      <c r="E10" s="146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15</v>
      </c>
    </row>
    <row r="11" spans="1:66">
      <c r="A11" s="30"/>
      <c r="B11" s="3" t="s">
        <v>86</v>
      </c>
      <c r="C11" s="29"/>
      <c r="D11" s="13">
        <v>1.7267564864141007E-3</v>
      </c>
      <c r="E11" s="146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277</v>
      </c>
      <c r="C12" s="29"/>
      <c r="D12" s="13">
        <v>0</v>
      </c>
      <c r="E12" s="146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278</v>
      </c>
      <c r="C13" s="47"/>
      <c r="D13" s="45" t="s">
        <v>279</v>
      </c>
      <c r="E13" s="146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639</v>
      </c>
      <c r="BM15" s="28" t="s">
        <v>317</v>
      </c>
    </row>
    <row r="16" spans="1:66" ht="15">
      <c r="A16" s="25" t="s">
        <v>7</v>
      </c>
      <c r="B16" s="18" t="s">
        <v>110</v>
      </c>
      <c r="C16" s="15" t="s">
        <v>111</v>
      </c>
      <c r="D16" s="16" t="s">
        <v>316</v>
      </c>
      <c r="E16" s="14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238</v>
      </c>
      <c r="C17" s="9" t="s">
        <v>238</v>
      </c>
      <c r="D17" s="10" t="s">
        <v>113</v>
      </c>
      <c r="E17" s="14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98</v>
      </c>
      <c r="E18" s="146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46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05">
        <v>810.00000000000011</v>
      </c>
      <c r="E20" s="207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  <c r="BE20" s="208"/>
      <c r="BF20" s="208"/>
      <c r="BG20" s="208"/>
      <c r="BH20" s="208"/>
      <c r="BI20" s="208"/>
      <c r="BJ20" s="208"/>
      <c r="BK20" s="208"/>
      <c r="BL20" s="208"/>
      <c r="BM20" s="209">
        <v>1</v>
      </c>
    </row>
    <row r="21" spans="1:65">
      <c r="A21" s="30"/>
      <c r="B21" s="19">
        <v>1</v>
      </c>
      <c r="C21" s="9">
        <v>2</v>
      </c>
      <c r="D21" s="211">
        <v>810.00000000000011</v>
      </c>
      <c r="E21" s="207"/>
      <c r="F21" s="208"/>
      <c r="G21" s="208"/>
      <c r="H21" s="208"/>
      <c r="I21" s="208"/>
      <c r="J21" s="208"/>
      <c r="K21" s="208"/>
      <c r="L21" s="208"/>
      <c r="M21" s="208"/>
      <c r="N21" s="208"/>
      <c r="O21" s="208"/>
      <c r="P21" s="208"/>
      <c r="Q21" s="208"/>
      <c r="R21" s="208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  <c r="BE21" s="208"/>
      <c r="BF21" s="208"/>
      <c r="BG21" s="208"/>
      <c r="BH21" s="208"/>
      <c r="BI21" s="208"/>
      <c r="BJ21" s="208"/>
      <c r="BK21" s="208"/>
      <c r="BL21" s="208"/>
      <c r="BM21" s="209">
        <v>10</v>
      </c>
    </row>
    <row r="22" spans="1:65">
      <c r="A22" s="30"/>
      <c r="B22" s="20" t="s">
        <v>274</v>
      </c>
      <c r="C22" s="12"/>
      <c r="D22" s="214">
        <v>810.00000000000011</v>
      </c>
      <c r="E22" s="207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8"/>
      <c r="R22" s="208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  <c r="BE22" s="208"/>
      <c r="BF22" s="208"/>
      <c r="BG22" s="208"/>
      <c r="BH22" s="208"/>
      <c r="BI22" s="208"/>
      <c r="BJ22" s="208"/>
      <c r="BK22" s="208"/>
      <c r="BL22" s="208"/>
      <c r="BM22" s="209">
        <v>16</v>
      </c>
    </row>
    <row r="23" spans="1:65">
      <c r="A23" s="30"/>
      <c r="B23" s="3" t="s">
        <v>275</v>
      </c>
      <c r="C23" s="29"/>
      <c r="D23" s="211">
        <v>810.00000000000011</v>
      </c>
      <c r="E23" s="207"/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  <c r="BE23" s="208"/>
      <c r="BF23" s="208"/>
      <c r="BG23" s="208"/>
      <c r="BH23" s="208"/>
      <c r="BI23" s="208"/>
      <c r="BJ23" s="208"/>
      <c r="BK23" s="208"/>
      <c r="BL23" s="208"/>
      <c r="BM23" s="209">
        <v>810</v>
      </c>
    </row>
    <row r="24" spans="1:65">
      <c r="A24" s="30"/>
      <c r="B24" s="3" t="s">
        <v>276</v>
      </c>
      <c r="C24" s="29"/>
      <c r="D24" s="211">
        <v>0</v>
      </c>
      <c r="E24" s="207"/>
      <c r="F24" s="208"/>
      <c r="G24" s="208"/>
      <c r="H24" s="208"/>
      <c r="I24" s="208"/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  <c r="BE24" s="208"/>
      <c r="BF24" s="208"/>
      <c r="BG24" s="208"/>
      <c r="BH24" s="208"/>
      <c r="BI24" s="208"/>
      <c r="BJ24" s="208"/>
      <c r="BK24" s="208"/>
      <c r="BL24" s="208"/>
      <c r="BM24" s="209">
        <v>16</v>
      </c>
    </row>
    <row r="25" spans="1:65">
      <c r="A25" s="30"/>
      <c r="B25" s="3" t="s">
        <v>86</v>
      </c>
      <c r="C25" s="29"/>
      <c r="D25" s="13">
        <v>0</v>
      </c>
      <c r="E25" s="14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277</v>
      </c>
      <c r="C26" s="29"/>
      <c r="D26" s="13">
        <v>2.2204460492503131E-16</v>
      </c>
      <c r="E26" s="14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278</v>
      </c>
      <c r="C27" s="47"/>
      <c r="D27" s="45" t="s">
        <v>279</v>
      </c>
      <c r="E27" s="146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640</v>
      </c>
      <c r="BM29" s="28" t="s">
        <v>317</v>
      </c>
    </row>
    <row r="30" spans="1:65" ht="15">
      <c r="A30" s="25" t="s">
        <v>106</v>
      </c>
      <c r="B30" s="18" t="s">
        <v>110</v>
      </c>
      <c r="C30" s="15" t="s">
        <v>111</v>
      </c>
      <c r="D30" s="16" t="s">
        <v>316</v>
      </c>
      <c r="E30" s="146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238</v>
      </c>
      <c r="C31" s="9" t="s">
        <v>238</v>
      </c>
      <c r="D31" s="10" t="s">
        <v>113</v>
      </c>
      <c r="E31" s="146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98</v>
      </c>
      <c r="E32" s="146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46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05">
        <v>820</v>
      </c>
      <c r="E34" s="207"/>
      <c r="F34" s="208"/>
      <c r="G34" s="208"/>
      <c r="H34" s="208"/>
      <c r="I34" s="208"/>
      <c r="J34" s="208"/>
      <c r="K34" s="208"/>
      <c r="L34" s="208"/>
      <c r="M34" s="208"/>
      <c r="N34" s="208"/>
      <c r="O34" s="208"/>
      <c r="P34" s="208"/>
      <c r="Q34" s="208"/>
      <c r="R34" s="208"/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8"/>
      <c r="AT34" s="208"/>
      <c r="AU34" s="208"/>
      <c r="AV34" s="208"/>
      <c r="AW34" s="208"/>
      <c r="AX34" s="208"/>
      <c r="AY34" s="208"/>
      <c r="AZ34" s="208"/>
      <c r="BA34" s="208"/>
      <c r="BB34" s="208"/>
      <c r="BC34" s="208"/>
      <c r="BD34" s="208"/>
      <c r="BE34" s="208"/>
      <c r="BF34" s="208"/>
      <c r="BG34" s="208"/>
      <c r="BH34" s="208"/>
      <c r="BI34" s="208"/>
      <c r="BJ34" s="208"/>
      <c r="BK34" s="208"/>
      <c r="BL34" s="208"/>
      <c r="BM34" s="209">
        <v>1</v>
      </c>
    </row>
    <row r="35" spans="1:65">
      <c r="A35" s="30"/>
      <c r="B35" s="19">
        <v>1</v>
      </c>
      <c r="C35" s="9">
        <v>2</v>
      </c>
      <c r="D35" s="211">
        <v>790</v>
      </c>
      <c r="E35" s="207"/>
      <c r="F35" s="208"/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8"/>
      <c r="AT35" s="208"/>
      <c r="AU35" s="208"/>
      <c r="AV35" s="208"/>
      <c r="AW35" s="208"/>
      <c r="AX35" s="208"/>
      <c r="AY35" s="208"/>
      <c r="AZ35" s="208"/>
      <c r="BA35" s="208"/>
      <c r="BB35" s="208"/>
      <c r="BC35" s="208"/>
      <c r="BD35" s="208"/>
      <c r="BE35" s="208"/>
      <c r="BF35" s="208"/>
      <c r="BG35" s="208"/>
      <c r="BH35" s="208"/>
      <c r="BI35" s="208"/>
      <c r="BJ35" s="208"/>
      <c r="BK35" s="208"/>
      <c r="BL35" s="208"/>
      <c r="BM35" s="209">
        <v>11</v>
      </c>
    </row>
    <row r="36" spans="1:65">
      <c r="A36" s="30"/>
      <c r="B36" s="20" t="s">
        <v>274</v>
      </c>
      <c r="C36" s="12"/>
      <c r="D36" s="214">
        <v>805</v>
      </c>
      <c r="E36" s="207"/>
      <c r="F36" s="208"/>
      <c r="G36" s="208"/>
      <c r="H36" s="208"/>
      <c r="I36" s="208"/>
      <c r="J36" s="208"/>
      <c r="K36" s="208"/>
      <c r="L36" s="208"/>
      <c r="M36" s="208"/>
      <c r="N36" s="208"/>
      <c r="O36" s="208"/>
      <c r="P36" s="208"/>
      <c r="Q36" s="208"/>
      <c r="R36" s="208"/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08"/>
      <c r="AJ36" s="208"/>
      <c r="AK36" s="208"/>
      <c r="AL36" s="208"/>
      <c r="AM36" s="208"/>
      <c r="AN36" s="208"/>
      <c r="AO36" s="208"/>
      <c r="AP36" s="208"/>
      <c r="AQ36" s="208"/>
      <c r="AR36" s="208"/>
      <c r="AS36" s="208"/>
      <c r="AT36" s="208"/>
      <c r="AU36" s="208"/>
      <c r="AV36" s="208"/>
      <c r="AW36" s="208"/>
      <c r="AX36" s="208"/>
      <c r="AY36" s="208"/>
      <c r="AZ36" s="208"/>
      <c r="BA36" s="208"/>
      <c r="BB36" s="208"/>
      <c r="BC36" s="208"/>
      <c r="BD36" s="208"/>
      <c r="BE36" s="208"/>
      <c r="BF36" s="208"/>
      <c r="BG36" s="208"/>
      <c r="BH36" s="208"/>
      <c r="BI36" s="208"/>
      <c r="BJ36" s="208"/>
      <c r="BK36" s="208"/>
      <c r="BL36" s="208"/>
      <c r="BM36" s="209">
        <v>16</v>
      </c>
    </row>
    <row r="37" spans="1:65">
      <c r="A37" s="30"/>
      <c r="B37" s="3" t="s">
        <v>275</v>
      </c>
      <c r="C37" s="29"/>
      <c r="D37" s="211">
        <v>805</v>
      </c>
      <c r="E37" s="207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08"/>
      <c r="AJ37" s="208"/>
      <c r="AK37" s="208"/>
      <c r="AL37" s="208"/>
      <c r="AM37" s="208"/>
      <c r="AN37" s="208"/>
      <c r="AO37" s="208"/>
      <c r="AP37" s="208"/>
      <c r="AQ37" s="208"/>
      <c r="AR37" s="208"/>
      <c r="AS37" s="208"/>
      <c r="AT37" s="208"/>
      <c r="AU37" s="208"/>
      <c r="AV37" s="208"/>
      <c r="AW37" s="208"/>
      <c r="AX37" s="208"/>
      <c r="AY37" s="208"/>
      <c r="AZ37" s="208"/>
      <c r="BA37" s="208"/>
      <c r="BB37" s="208"/>
      <c r="BC37" s="208"/>
      <c r="BD37" s="208"/>
      <c r="BE37" s="208"/>
      <c r="BF37" s="208"/>
      <c r="BG37" s="208"/>
      <c r="BH37" s="208"/>
      <c r="BI37" s="208"/>
      <c r="BJ37" s="208"/>
      <c r="BK37" s="208"/>
      <c r="BL37" s="208"/>
      <c r="BM37" s="209">
        <v>805</v>
      </c>
    </row>
    <row r="38" spans="1:65">
      <c r="A38" s="30"/>
      <c r="B38" s="3" t="s">
        <v>276</v>
      </c>
      <c r="C38" s="29"/>
      <c r="D38" s="211">
        <v>21.213203435596427</v>
      </c>
      <c r="E38" s="207"/>
      <c r="F38" s="208"/>
      <c r="G38" s="208"/>
      <c r="H38" s="208"/>
      <c r="I38" s="208"/>
      <c r="J38" s="208"/>
      <c r="K38" s="208"/>
      <c r="L38" s="208"/>
      <c r="M38" s="208"/>
      <c r="N38" s="208"/>
      <c r="O38" s="208"/>
      <c r="P38" s="208"/>
      <c r="Q38" s="208"/>
      <c r="R38" s="208"/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08"/>
      <c r="AJ38" s="208"/>
      <c r="AK38" s="208"/>
      <c r="AL38" s="208"/>
      <c r="AM38" s="208"/>
      <c r="AN38" s="208"/>
      <c r="AO38" s="208"/>
      <c r="AP38" s="208"/>
      <c r="AQ38" s="208"/>
      <c r="AR38" s="208"/>
      <c r="AS38" s="208"/>
      <c r="AT38" s="208"/>
      <c r="AU38" s="208"/>
      <c r="AV38" s="208"/>
      <c r="AW38" s="208"/>
      <c r="AX38" s="208"/>
      <c r="AY38" s="208"/>
      <c r="AZ38" s="208"/>
      <c r="BA38" s="208"/>
      <c r="BB38" s="208"/>
      <c r="BC38" s="208"/>
      <c r="BD38" s="208"/>
      <c r="BE38" s="208"/>
      <c r="BF38" s="208"/>
      <c r="BG38" s="208"/>
      <c r="BH38" s="208"/>
      <c r="BI38" s="208"/>
      <c r="BJ38" s="208"/>
      <c r="BK38" s="208"/>
      <c r="BL38" s="208"/>
      <c r="BM38" s="209">
        <v>17</v>
      </c>
    </row>
    <row r="39" spans="1:65">
      <c r="A39" s="30"/>
      <c r="B39" s="3" t="s">
        <v>86</v>
      </c>
      <c r="C39" s="29"/>
      <c r="D39" s="13">
        <v>2.6351805510057672E-2</v>
      </c>
      <c r="E39" s="146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277</v>
      </c>
      <c r="C40" s="29"/>
      <c r="D40" s="13">
        <v>0</v>
      </c>
      <c r="E40" s="146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278</v>
      </c>
      <c r="C41" s="47"/>
      <c r="D41" s="45" t="s">
        <v>279</v>
      </c>
      <c r="E41" s="146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641</v>
      </c>
      <c r="BM43" s="28" t="s">
        <v>317</v>
      </c>
    </row>
    <row r="44" spans="1:65" ht="15">
      <c r="A44" s="25" t="s">
        <v>100</v>
      </c>
      <c r="B44" s="18" t="s">
        <v>110</v>
      </c>
      <c r="C44" s="15" t="s">
        <v>111</v>
      </c>
      <c r="D44" s="16" t="s">
        <v>316</v>
      </c>
      <c r="E44" s="146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238</v>
      </c>
      <c r="C45" s="9" t="s">
        <v>238</v>
      </c>
      <c r="D45" s="10" t="s">
        <v>113</v>
      </c>
      <c r="E45" s="146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98</v>
      </c>
      <c r="E46" s="146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46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2.19</v>
      </c>
      <c r="E48" s="146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2.1800000000000002</v>
      </c>
      <c r="E49" s="146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12</v>
      </c>
    </row>
    <row r="50" spans="1:65">
      <c r="A50" s="30"/>
      <c r="B50" s="20" t="s">
        <v>274</v>
      </c>
      <c r="C50" s="12"/>
      <c r="D50" s="23">
        <v>2.1850000000000001</v>
      </c>
      <c r="E50" s="146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275</v>
      </c>
      <c r="C51" s="29"/>
      <c r="D51" s="11">
        <v>2.1850000000000001</v>
      </c>
      <c r="E51" s="146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2.1850000000000001</v>
      </c>
    </row>
    <row r="52" spans="1:65">
      <c r="A52" s="30"/>
      <c r="B52" s="3" t="s">
        <v>276</v>
      </c>
      <c r="C52" s="29"/>
      <c r="D52" s="24">
        <v>7.0710678118653244E-3</v>
      </c>
      <c r="E52" s="146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18</v>
      </c>
    </row>
    <row r="53" spans="1:65">
      <c r="A53" s="30"/>
      <c r="B53" s="3" t="s">
        <v>86</v>
      </c>
      <c r="C53" s="29"/>
      <c r="D53" s="13">
        <v>3.2361866415859608E-3</v>
      </c>
      <c r="E53" s="146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277</v>
      </c>
      <c r="C54" s="29"/>
      <c r="D54" s="13">
        <v>0</v>
      </c>
      <c r="E54" s="146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278</v>
      </c>
      <c r="C55" s="47"/>
      <c r="D55" s="45" t="s">
        <v>279</v>
      </c>
      <c r="E55" s="146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642</v>
      </c>
      <c r="BM57" s="28" t="s">
        <v>317</v>
      </c>
    </row>
    <row r="58" spans="1:65" ht="15">
      <c r="A58" s="25" t="s">
        <v>207</v>
      </c>
      <c r="B58" s="18" t="s">
        <v>110</v>
      </c>
      <c r="C58" s="15" t="s">
        <v>111</v>
      </c>
      <c r="D58" s="16" t="s">
        <v>316</v>
      </c>
      <c r="E58" s="14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238</v>
      </c>
      <c r="C59" s="9" t="s">
        <v>238</v>
      </c>
      <c r="D59" s="10" t="s">
        <v>113</v>
      </c>
      <c r="E59" s="14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98</v>
      </c>
      <c r="E60" s="146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9"/>
      <c r="C61" s="9"/>
      <c r="D61" s="26"/>
      <c r="E61" s="146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1</v>
      </c>
    </row>
    <row r="62" spans="1:65">
      <c r="A62" s="30"/>
      <c r="B62" s="18">
        <v>1</v>
      </c>
      <c r="C62" s="14">
        <v>1</v>
      </c>
      <c r="D62" s="215">
        <v>50</v>
      </c>
      <c r="E62" s="216"/>
      <c r="F62" s="217"/>
      <c r="G62" s="217"/>
      <c r="H62" s="217"/>
      <c r="I62" s="217"/>
      <c r="J62" s="217"/>
      <c r="K62" s="217"/>
      <c r="L62" s="217"/>
      <c r="M62" s="217"/>
      <c r="N62" s="217"/>
      <c r="O62" s="217"/>
      <c r="P62" s="217"/>
      <c r="Q62" s="217"/>
      <c r="R62" s="217"/>
      <c r="S62" s="217"/>
      <c r="T62" s="217"/>
      <c r="U62" s="217"/>
      <c r="V62" s="217"/>
      <c r="W62" s="217"/>
      <c r="X62" s="217"/>
      <c r="Y62" s="217"/>
      <c r="Z62" s="217"/>
      <c r="AA62" s="217"/>
      <c r="AB62" s="217"/>
      <c r="AC62" s="217"/>
      <c r="AD62" s="217"/>
      <c r="AE62" s="217"/>
      <c r="AF62" s="217"/>
      <c r="AG62" s="217"/>
      <c r="AH62" s="217"/>
      <c r="AI62" s="217"/>
      <c r="AJ62" s="217"/>
      <c r="AK62" s="217"/>
      <c r="AL62" s="217"/>
      <c r="AM62" s="217"/>
      <c r="AN62" s="217"/>
      <c r="AO62" s="217"/>
      <c r="AP62" s="217"/>
      <c r="AQ62" s="217"/>
      <c r="AR62" s="217"/>
      <c r="AS62" s="217"/>
      <c r="AT62" s="217"/>
      <c r="AU62" s="217"/>
      <c r="AV62" s="217"/>
      <c r="AW62" s="217"/>
      <c r="AX62" s="217"/>
      <c r="AY62" s="217"/>
      <c r="AZ62" s="217"/>
      <c r="BA62" s="217"/>
      <c r="BB62" s="217"/>
      <c r="BC62" s="217"/>
      <c r="BD62" s="217"/>
      <c r="BE62" s="217"/>
      <c r="BF62" s="217"/>
      <c r="BG62" s="217"/>
      <c r="BH62" s="217"/>
      <c r="BI62" s="217"/>
      <c r="BJ62" s="217"/>
      <c r="BK62" s="217"/>
      <c r="BL62" s="217"/>
      <c r="BM62" s="218">
        <v>1</v>
      </c>
    </row>
    <row r="63" spans="1:65">
      <c r="A63" s="30"/>
      <c r="B63" s="19">
        <v>1</v>
      </c>
      <c r="C63" s="9">
        <v>2</v>
      </c>
      <c r="D63" s="219">
        <v>40</v>
      </c>
      <c r="E63" s="216"/>
      <c r="F63" s="217"/>
      <c r="G63" s="217"/>
      <c r="H63" s="217"/>
      <c r="I63" s="217"/>
      <c r="J63" s="217"/>
      <c r="K63" s="217"/>
      <c r="L63" s="217"/>
      <c r="M63" s="217"/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217"/>
      <c r="Y63" s="217"/>
      <c r="Z63" s="217"/>
      <c r="AA63" s="217"/>
      <c r="AB63" s="217"/>
      <c r="AC63" s="217"/>
      <c r="AD63" s="217"/>
      <c r="AE63" s="217"/>
      <c r="AF63" s="217"/>
      <c r="AG63" s="217"/>
      <c r="AH63" s="217"/>
      <c r="AI63" s="217"/>
      <c r="AJ63" s="217"/>
      <c r="AK63" s="217"/>
      <c r="AL63" s="217"/>
      <c r="AM63" s="217"/>
      <c r="AN63" s="217"/>
      <c r="AO63" s="217"/>
      <c r="AP63" s="217"/>
      <c r="AQ63" s="217"/>
      <c r="AR63" s="217"/>
      <c r="AS63" s="217"/>
      <c r="AT63" s="217"/>
      <c r="AU63" s="217"/>
      <c r="AV63" s="217"/>
      <c r="AW63" s="217"/>
      <c r="AX63" s="217"/>
      <c r="AY63" s="217"/>
      <c r="AZ63" s="217"/>
      <c r="BA63" s="217"/>
      <c r="BB63" s="217"/>
      <c r="BC63" s="217"/>
      <c r="BD63" s="217"/>
      <c r="BE63" s="217"/>
      <c r="BF63" s="217"/>
      <c r="BG63" s="217"/>
      <c r="BH63" s="217"/>
      <c r="BI63" s="217"/>
      <c r="BJ63" s="217"/>
      <c r="BK63" s="217"/>
      <c r="BL63" s="217"/>
      <c r="BM63" s="218">
        <v>13</v>
      </c>
    </row>
    <row r="64" spans="1:65">
      <c r="A64" s="30"/>
      <c r="B64" s="20" t="s">
        <v>274</v>
      </c>
      <c r="C64" s="12"/>
      <c r="D64" s="221">
        <v>45</v>
      </c>
      <c r="E64" s="216"/>
      <c r="F64" s="217"/>
      <c r="G64" s="217"/>
      <c r="H64" s="217"/>
      <c r="I64" s="217"/>
      <c r="J64" s="217"/>
      <c r="K64" s="217"/>
      <c r="L64" s="217"/>
      <c r="M64" s="217"/>
      <c r="N64" s="217"/>
      <c r="O64" s="217"/>
      <c r="P64" s="217"/>
      <c r="Q64" s="217"/>
      <c r="R64" s="217"/>
      <c r="S64" s="217"/>
      <c r="T64" s="217"/>
      <c r="U64" s="217"/>
      <c r="V64" s="217"/>
      <c r="W64" s="217"/>
      <c r="X64" s="217"/>
      <c r="Y64" s="217"/>
      <c r="Z64" s="217"/>
      <c r="AA64" s="217"/>
      <c r="AB64" s="217"/>
      <c r="AC64" s="217"/>
      <c r="AD64" s="217"/>
      <c r="AE64" s="217"/>
      <c r="AF64" s="217"/>
      <c r="AG64" s="217"/>
      <c r="AH64" s="217"/>
      <c r="AI64" s="217"/>
      <c r="AJ64" s="217"/>
      <c r="AK64" s="217"/>
      <c r="AL64" s="217"/>
      <c r="AM64" s="217"/>
      <c r="AN64" s="217"/>
      <c r="AO64" s="217"/>
      <c r="AP64" s="217"/>
      <c r="AQ64" s="217"/>
      <c r="AR64" s="217"/>
      <c r="AS64" s="217"/>
      <c r="AT64" s="217"/>
      <c r="AU64" s="217"/>
      <c r="AV64" s="217"/>
      <c r="AW64" s="217"/>
      <c r="AX64" s="217"/>
      <c r="AY64" s="217"/>
      <c r="AZ64" s="217"/>
      <c r="BA64" s="217"/>
      <c r="BB64" s="217"/>
      <c r="BC64" s="217"/>
      <c r="BD64" s="217"/>
      <c r="BE64" s="217"/>
      <c r="BF64" s="217"/>
      <c r="BG64" s="217"/>
      <c r="BH64" s="217"/>
      <c r="BI64" s="217"/>
      <c r="BJ64" s="217"/>
      <c r="BK64" s="217"/>
      <c r="BL64" s="217"/>
      <c r="BM64" s="218">
        <v>16</v>
      </c>
    </row>
    <row r="65" spans="1:65">
      <c r="A65" s="30"/>
      <c r="B65" s="3" t="s">
        <v>275</v>
      </c>
      <c r="C65" s="29"/>
      <c r="D65" s="219">
        <v>45</v>
      </c>
      <c r="E65" s="216"/>
      <c r="F65" s="217"/>
      <c r="G65" s="217"/>
      <c r="H65" s="217"/>
      <c r="I65" s="217"/>
      <c r="J65" s="217"/>
      <c r="K65" s="217"/>
      <c r="L65" s="217"/>
      <c r="M65" s="217"/>
      <c r="N65" s="217"/>
      <c r="O65" s="217"/>
      <c r="P65" s="217"/>
      <c r="Q65" s="217"/>
      <c r="R65" s="217"/>
      <c r="S65" s="217"/>
      <c r="T65" s="217"/>
      <c r="U65" s="217"/>
      <c r="V65" s="217"/>
      <c r="W65" s="217"/>
      <c r="X65" s="217"/>
      <c r="Y65" s="217"/>
      <c r="Z65" s="217"/>
      <c r="AA65" s="217"/>
      <c r="AB65" s="217"/>
      <c r="AC65" s="217"/>
      <c r="AD65" s="217"/>
      <c r="AE65" s="217"/>
      <c r="AF65" s="217"/>
      <c r="AG65" s="217"/>
      <c r="AH65" s="217"/>
      <c r="AI65" s="217"/>
      <c r="AJ65" s="217"/>
      <c r="AK65" s="217"/>
      <c r="AL65" s="217"/>
      <c r="AM65" s="217"/>
      <c r="AN65" s="217"/>
      <c r="AO65" s="217"/>
      <c r="AP65" s="217"/>
      <c r="AQ65" s="217"/>
      <c r="AR65" s="217"/>
      <c r="AS65" s="217"/>
      <c r="AT65" s="217"/>
      <c r="AU65" s="217"/>
      <c r="AV65" s="217"/>
      <c r="AW65" s="217"/>
      <c r="AX65" s="217"/>
      <c r="AY65" s="217"/>
      <c r="AZ65" s="217"/>
      <c r="BA65" s="217"/>
      <c r="BB65" s="217"/>
      <c r="BC65" s="217"/>
      <c r="BD65" s="217"/>
      <c r="BE65" s="217"/>
      <c r="BF65" s="217"/>
      <c r="BG65" s="217"/>
      <c r="BH65" s="217"/>
      <c r="BI65" s="217"/>
      <c r="BJ65" s="217"/>
      <c r="BK65" s="217"/>
      <c r="BL65" s="217"/>
      <c r="BM65" s="218">
        <v>45</v>
      </c>
    </row>
    <row r="66" spans="1:65">
      <c r="A66" s="30"/>
      <c r="B66" s="3" t="s">
        <v>276</v>
      </c>
      <c r="C66" s="29"/>
      <c r="D66" s="219">
        <v>7.0710678118654755</v>
      </c>
      <c r="E66" s="216"/>
      <c r="F66" s="217"/>
      <c r="G66" s="217"/>
      <c r="H66" s="217"/>
      <c r="I66" s="217"/>
      <c r="J66" s="217"/>
      <c r="K66" s="217"/>
      <c r="L66" s="217"/>
      <c r="M66" s="217"/>
      <c r="N66" s="217"/>
      <c r="O66" s="217"/>
      <c r="P66" s="217"/>
      <c r="Q66" s="217"/>
      <c r="R66" s="217"/>
      <c r="S66" s="217"/>
      <c r="T66" s="217"/>
      <c r="U66" s="217"/>
      <c r="V66" s="217"/>
      <c r="W66" s="217"/>
      <c r="X66" s="217"/>
      <c r="Y66" s="217"/>
      <c r="Z66" s="217"/>
      <c r="AA66" s="217"/>
      <c r="AB66" s="217"/>
      <c r="AC66" s="217"/>
      <c r="AD66" s="217"/>
      <c r="AE66" s="217"/>
      <c r="AF66" s="217"/>
      <c r="AG66" s="217"/>
      <c r="AH66" s="217"/>
      <c r="AI66" s="217"/>
      <c r="AJ66" s="217"/>
      <c r="AK66" s="217"/>
      <c r="AL66" s="217"/>
      <c r="AM66" s="217"/>
      <c r="AN66" s="217"/>
      <c r="AO66" s="217"/>
      <c r="AP66" s="217"/>
      <c r="AQ66" s="217"/>
      <c r="AR66" s="217"/>
      <c r="AS66" s="217"/>
      <c r="AT66" s="217"/>
      <c r="AU66" s="217"/>
      <c r="AV66" s="217"/>
      <c r="AW66" s="217"/>
      <c r="AX66" s="217"/>
      <c r="AY66" s="217"/>
      <c r="AZ66" s="217"/>
      <c r="BA66" s="217"/>
      <c r="BB66" s="217"/>
      <c r="BC66" s="217"/>
      <c r="BD66" s="217"/>
      <c r="BE66" s="217"/>
      <c r="BF66" s="217"/>
      <c r="BG66" s="217"/>
      <c r="BH66" s="217"/>
      <c r="BI66" s="217"/>
      <c r="BJ66" s="217"/>
      <c r="BK66" s="217"/>
      <c r="BL66" s="217"/>
      <c r="BM66" s="218">
        <v>19</v>
      </c>
    </row>
    <row r="67" spans="1:65">
      <c r="A67" s="30"/>
      <c r="B67" s="3" t="s">
        <v>86</v>
      </c>
      <c r="C67" s="29"/>
      <c r="D67" s="13">
        <v>0.15713484026367724</v>
      </c>
      <c r="E67" s="146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277</v>
      </c>
      <c r="C68" s="29"/>
      <c r="D68" s="13">
        <v>0</v>
      </c>
      <c r="E68" s="146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278</v>
      </c>
      <c r="C69" s="47"/>
      <c r="D69" s="45" t="s">
        <v>279</v>
      </c>
      <c r="E69" s="146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643</v>
      </c>
      <c r="BM71" s="28" t="s">
        <v>317</v>
      </c>
    </row>
    <row r="72" spans="1:65" ht="15">
      <c r="A72" s="25" t="s">
        <v>25</v>
      </c>
      <c r="B72" s="18" t="s">
        <v>110</v>
      </c>
      <c r="C72" s="15" t="s">
        <v>111</v>
      </c>
      <c r="D72" s="16" t="s">
        <v>316</v>
      </c>
      <c r="E72" s="146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238</v>
      </c>
      <c r="C73" s="9" t="s">
        <v>238</v>
      </c>
      <c r="D73" s="10" t="s">
        <v>113</v>
      </c>
      <c r="E73" s="146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98</v>
      </c>
      <c r="E74" s="146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/>
      <c r="C75" s="9"/>
      <c r="D75" s="26"/>
      <c r="E75" s="146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8">
        <v>1</v>
      </c>
      <c r="C76" s="14">
        <v>1</v>
      </c>
      <c r="D76" s="215">
        <v>30</v>
      </c>
      <c r="E76" s="216"/>
      <c r="F76" s="217"/>
      <c r="G76" s="217"/>
      <c r="H76" s="217"/>
      <c r="I76" s="217"/>
      <c r="J76" s="217"/>
      <c r="K76" s="217"/>
      <c r="L76" s="217"/>
      <c r="M76" s="217"/>
      <c r="N76" s="217"/>
      <c r="O76" s="217"/>
      <c r="P76" s="217"/>
      <c r="Q76" s="217"/>
      <c r="R76" s="217"/>
      <c r="S76" s="217"/>
      <c r="T76" s="217"/>
      <c r="U76" s="217"/>
      <c r="V76" s="217"/>
      <c r="W76" s="217"/>
      <c r="X76" s="217"/>
      <c r="Y76" s="217"/>
      <c r="Z76" s="217"/>
      <c r="AA76" s="217"/>
      <c r="AB76" s="217"/>
      <c r="AC76" s="217"/>
      <c r="AD76" s="217"/>
      <c r="AE76" s="217"/>
      <c r="AF76" s="217"/>
      <c r="AG76" s="217"/>
      <c r="AH76" s="217"/>
      <c r="AI76" s="217"/>
      <c r="AJ76" s="217"/>
      <c r="AK76" s="217"/>
      <c r="AL76" s="217"/>
      <c r="AM76" s="217"/>
      <c r="AN76" s="217"/>
      <c r="AO76" s="217"/>
      <c r="AP76" s="217"/>
      <c r="AQ76" s="217"/>
      <c r="AR76" s="217"/>
      <c r="AS76" s="217"/>
      <c r="AT76" s="217"/>
      <c r="AU76" s="217"/>
      <c r="AV76" s="217"/>
      <c r="AW76" s="217"/>
      <c r="AX76" s="217"/>
      <c r="AY76" s="217"/>
      <c r="AZ76" s="217"/>
      <c r="BA76" s="217"/>
      <c r="BB76" s="217"/>
      <c r="BC76" s="217"/>
      <c r="BD76" s="217"/>
      <c r="BE76" s="217"/>
      <c r="BF76" s="217"/>
      <c r="BG76" s="217"/>
      <c r="BH76" s="217"/>
      <c r="BI76" s="217"/>
      <c r="BJ76" s="217"/>
      <c r="BK76" s="217"/>
      <c r="BL76" s="217"/>
      <c r="BM76" s="218">
        <v>1</v>
      </c>
    </row>
    <row r="77" spans="1:65">
      <c r="A77" s="30"/>
      <c r="B77" s="19">
        <v>1</v>
      </c>
      <c r="C77" s="9">
        <v>2</v>
      </c>
      <c r="D77" s="219">
        <v>30</v>
      </c>
      <c r="E77" s="216"/>
      <c r="F77" s="217"/>
      <c r="G77" s="217"/>
      <c r="H77" s="217"/>
      <c r="I77" s="217"/>
      <c r="J77" s="217"/>
      <c r="K77" s="217"/>
      <c r="L77" s="217"/>
      <c r="M77" s="217"/>
      <c r="N77" s="217"/>
      <c r="O77" s="217"/>
      <c r="P77" s="217"/>
      <c r="Q77" s="217"/>
      <c r="R77" s="217"/>
      <c r="S77" s="217"/>
      <c r="T77" s="217"/>
      <c r="U77" s="217"/>
      <c r="V77" s="217"/>
      <c r="W77" s="217"/>
      <c r="X77" s="217"/>
      <c r="Y77" s="217"/>
      <c r="Z77" s="217"/>
      <c r="AA77" s="217"/>
      <c r="AB77" s="217"/>
      <c r="AC77" s="217"/>
      <c r="AD77" s="217"/>
      <c r="AE77" s="217"/>
      <c r="AF77" s="217"/>
      <c r="AG77" s="217"/>
      <c r="AH77" s="217"/>
      <c r="AI77" s="217"/>
      <c r="AJ77" s="217"/>
      <c r="AK77" s="217"/>
      <c r="AL77" s="217"/>
      <c r="AM77" s="217"/>
      <c r="AN77" s="217"/>
      <c r="AO77" s="217"/>
      <c r="AP77" s="217"/>
      <c r="AQ77" s="217"/>
      <c r="AR77" s="217"/>
      <c r="AS77" s="217"/>
      <c r="AT77" s="217"/>
      <c r="AU77" s="217"/>
      <c r="AV77" s="217"/>
      <c r="AW77" s="217"/>
      <c r="AX77" s="217"/>
      <c r="AY77" s="217"/>
      <c r="AZ77" s="217"/>
      <c r="BA77" s="217"/>
      <c r="BB77" s="217"/>
      <c r="BC77" s="217"/>
      <c r="BD77" s="217"/>
      <c r="BE77" s="217"/>
      <c r="BF77" s="217"/>
      <c r="BG77" s="217"/>
      <c r="BH77" s="217"/>
      <c r="BI77" s="217"/>
      <c r="BJ77" s="217"/>
      <c r="BK77" s="217"/>
      <c r="BL77" s="217"/>
      <c r="BM77" s="218">
        <v>14</v>
      </c>
    </row>
    <row r="78" spans="1:65">
      <c r="A78" s="30"/>
      <c r="B78" s="20" t="s">
        <v>274</v>
      </c>
      <c r="C78" s="12"/>
      <c r="D78" s="221">
        <v>30</v>
      </c>
      <c r="E78" s="216"/>
      <c r="F78" s="217"/>
      <c r="G78" s="217"/>
      <c r="H78" s="217"/>
      <c r="I78" s="217"/>
      <c r="J78" s="217"/>
      <c r="K78" s="217"/>
      <c r="L78" s="217"/>
      <c r="M78" s="217"/>
      <c r="N78" s="217"/>
      <c r="O78" s="217"/>
      <c r="P78" s="217"/>
      <c r="Q78" s="217"/>
      <c r="R78" s="217"/>
      <c r="S78" s="217"/>
      <c r="T78" s="217"/>
      <c r="U78" s="217"/>
      <c r="V78" s="217"/>
      <c r="W78" s="217"/>
      <c r="X78" s="217"/>
      <c r="Y78" s="217"/>
      <c r="Z78" s="217"/>
      <c r="AA78" s="217"/>
      <c r="AB78" s="217"/>
      <c r="AC78" s="217"/>
      <c r="AD78" s="217"/>
      <c r="AE78" s="217"/>
      <c r="AF78" s="217"/>
      <c r="AG78" s="217"/>
      <c r="AH78" s="217"/>
      <c r="AI78" s="217"/>
      <c r="AJ78" s="217"/>
      <c r="AK78" s="217"/>
      <c r="AL78" s="217"/>
      <c r="AM78" s="217"/>
      <c r="AN78" s="217"/>
      <c r="AO78" s="217"/>
      <c r="AP78" s="217"/>
      <c r="AQ78" s="217"/>
      <c r="AR78" s="217"/>
      <c r="AS78" s="217"/>
      <c r="AT78" s="217"/>
      <c r="AU78" s="217"/>
      <c r="AV78" s="217"/>
      <c r="AW78" s="217"/>
      <c r="AX78" s="217"/>
      <c r="AY78" s="217"/>
      <c r="AZ78" s="217"/>
      <c r="BA78" s="217"/>
      <c r="BB78" s="217"/>
      <c r="BC78" s="217"/>
      <c r="BD78" s="217"/>
      <c r="BE78" s="217"/>
      <c r="BF78" s="217"/>
      <c r="BG78" s="217"/>
      <c r="BH78" s="217"/>
      <c r="BI78" s="217"/>
      <c r="BJ78" s="217"/>
      <c r="BK78" s="217"/>
      <c r="BL78" s="217"/>
      <c r="BM78" s="218">
        <v>16</v>
      </c>
    </row>
    <row r="79" spans="1:65">
      <c r="A79" s="30"/>
      <c r="B79" s="3" t="s">
        <v>275</v>
      </c>
      <c r="C79" s="29"/>
      <c r="D79" s="219">
        <v>30</v>
      </c>
      <c r="E79" s="216"/>
      <c r="F79" s="217"/>
      <c r="G79" s="217"/>
      <c r="H79" s="217"/>
      <c r="I79" s="217"/>
      <c r="J79" s="217"/>
      <c r="K79" s="217"/>
      <c r="L79" s="217"/>
      <c r="M79" s="217"/>
      <c r="N79" s="217"/>
      <c r="O79" s="217"/>
      <c r="P79" s="217"/>
      <c r="Q79" s="217"/>
      <c r="R79" s="217"/>
      <c r="S79" s="217"/>
      <c r="T79" s="217"/>
      <c r="U79" s="217"/>
      <c r="V79" s="217"/>
      <c r="W79" s="217"/>
      <c r="X79" s="217"/>
      <c r="Y79" s="217"/>
      <c r="Z79" s="217"/>
      <c r="AA79" s="217"/>
      <c r="AB79" s="217"/>
      <c r="AC79" s="217"/>
      <c r="AD79" s="217"/>
      <c r="AE79" s="217"/>
      <c r="AF79" s="217"/>
      <c r="AG79" s="217"/>
      <c r="AH79" s="217"/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7"/>
      <c r="BH79" s="217"/>
      <c r="BI79" s="217"/>
      <c r="BJ79" s="217"/>
      <c r="BK79" s="217"/>
      <c r="BL79" s="217"/>
      <c r="BM79" s="218">
        <v>30</v>
      </c>
    </row>
    <row r="80" spans="1:65">
      <c r="A80" s="30"/>
      <c r="B80" s="3" t="s">
        <v>276</v>
      </c>
      <c r="C80" s="29"/>
      <c r="D80" s="219">
        <v>0</v>
      </c>
      <c r="E80" s="216"/>
      <c r="F80" s="217"/>
      <c r="G80" s="217"/>
      <c r="H80" s="217"/>
      <c r="I80" s="217"/>
      <c r="J80" s="217"/>
      <c r="K80" s="217"/>
      <c r="L80" s="217"/>
      <c r="M80" s="217"/>
      <c r="N80" s="217"/>
      <c r="O80" s="217"/>
      <c r="P80" s="217"/>
      <c r="Q80" s="217"/>
      <c r="R80" s="217"/>
      <c r="S80" s="217"/>
      <c r="T80" s="217"/>
      <c r="U80" s="217"/>
      <c r="V80" s="217"/>
      <c r="W80" s="217"/>
      <c r="X80" s="217"/>
      <c r="Y80" s="217"/>
      <c r="Z80" s="217"/>
      <c r="AA80" s="217"/>
      <c r="AB80" s="217"/>
      <c r="AC80" s="217"/>
      <c r="AD80" s="217"/>
      <c r="AE80" s="217"/>
      <c r="AF80" s="217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7"/>
      <c r="BH80" s="217"/>
      <c r="BI80" s="217"/>
      <c r="BJ80" s="217"/>
      <c r="BK80" s="217"/>
      <c r="BL80" s="217"/>
      <c r="BM80" s="218">
        <v>20</v>
      </c>
    </row>
    <row r="81" spans="1:65">
      <c r="A81" s="30"/>
      <c r="B81" s="3" t="s">
        <v>86</v>
      </c>
      <c r="C81" s="29"/>
      <c r="D81" s="13">
        <v>0</v>
      </c>
      <c r="E81" s="146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277</v>
      </c>
      <c r="C82" s="29"/>
      <c r="D82" s="13">
        <v>0</v>
      </c>
      <c r="E82" s="146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278</v>
      </c>
      <c r="C83" s="47"/>
      <c r="D83" s="45" t="s">
        <v>279</v>
      </c>
      <c r="E83" s="146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644</v>
      </c>
      <c r="BM85" s="28" t="s">
        <v>317</v>
      </c>
    </row>
    <row r="86" spans="1:65" ht="19.5">
      <c r="A86" s="25" t="s">
        <v>355</v>
      </c>
      <c r="B86" s="18" t="s">
        <v>110</v>
      </c>
      <c r="C86" s="15" t="s">
        <v>111</v>
      </c>
      <c r="D86" s="16" t="s">
        <v>316</v>
      </c>
      <c r="E86" s="146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238</v>
      </c>
      <c r="C87" s="9" t="s">
        <v>238</v>
      </c>
      <c r="D87" s="10" t="s">
        <v>113</v>
      </c>
      <c r="E87" s="146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98</v>
      </c>
      <c r="E88" s="146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46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05">
        <v>210</v>
      </c>
      <c r="E90" s="207"/>
      <c r="F90" s="208"/>
      <c r="G90" s="208"/>
      <c r="H90" s="208"/>
      <c r="I90" s="208"/>
      <c r="J90" s="208"/>
      <c r="K90" s="208"/>
      <c r="L90" s="208"/>
      <c r="M90" s="208"/>
      <c r="N90" s="208"/>
      <c r="O90" s="208"/>
      <c r="P90" s="208"/>
      <c r="Q90" s="208"/>
      <c r="R90" s="208"/>
      <c r="S90" s="208"/>
      <c r="T90" s="208"/>
      <c r="U90" s="208"/>
      <c r="V90" s="208"/>
      <c r="W90" s="208"/>
      <c r="X90" s="208"/>
      <c r="Y90" s="208"/>
      <c r="Z90" s="208"/>
      <c r="AA90" s="208"/>
      <c r="AB90" s="208"/>
      <c r="AC90" s="208"/>
      <c r="AD90" s="208"/>
      <c r="AE90" s="208"/>
      <c r="AF90" s="208"/>
      <c r="AG90" s="208"/>
      <c r="AH90" s="208"/>
      <c r="AI90" s="208"/>
      <c r="AJ90" s="208"/>
      <c r="AK90" s="208"/>
      <c r="AL90" s="208"/>
      <c r="AM90" s="208"/>
      <c r="AN90" s="208"/>
      <c r="AO90" s="208"/>
      <c r="AP90" s="208"/>
      <c r="AQ90" s="208"/>
      <c r="AR90" s="208"/>
      <c r="AS90" s="208"/>
      <c r="AT90" s="208"/>
      <c r="AU90" s="208"/>
      <c r="AV90" s="208"/>
      <c r="AW90" s="208"/>
      <c r="AX90" s="208"/>
      <c r="AY90" s="208"/>
      <c r="AZ90" s="208"/>
      <c r="BA90" s="208"/>
      <c r="BB90" s="208"/>
      <c r="BC90" s="208"/>
      <c r="BD90" s="208"/>
      <c r="BE90" s="208"/>
      <c r="BF90" s="208"/>
      <c r="BG90" s="208"/>
      <c r="BH90" s="208"/>
      <c r="BI90" s="208"/>
      <c r="BJ90" s="208"/>
      <c r="BK90" s="208"/>
      <c r="BL90" s="208"/>
      <c r="BM90" s="209">
        <v>1</v>
      </c>
    </row>
    <row r="91" spans="1:65">
      <c r="A91" s="30"/>
      <c r="B91" s="19">
        <v>1</v>
      </c>
      <c r="C91" s="9">
        <v>2</v>
      </c>
      <c r="D91" s="211">
        <v>210</v>
      </c>
      <c r="E91" s="207"/>
      <c r="F91" s="208"/>
      <c r="G91" s="208"/>
      <c r="H91" s="208"/>
      <c r="I91" s="208"/>
      <c r="J91" s="208"/>
      <c r="K91" s="208"/>
      <c r="L91" s="208"/>
      <c r="M91" s="208"/>
      <c r="N91" s="208"/>
      <c r="O91" s="208"/>
      <c r="P91" s="208"/>
      <c r="Q91" s="208"/>
      <c r="R91" s="208"/>
      <c r="S91" s="208"/>
      <c r="T91" s="208"/>
      <c r="U91" s="208"/>
      <c r="V91" s="208"/>
      <c r="W91" s="208"/>
      <c r="X91" s="208"/>
      <c r="Y91" s="208"/>
      <c r="Z91" s="208"/>
      <c r="AA91" s="208"/>
      <c r="AB91" s="208"/>
      <c r="AC91" s="208"/>
      <c r="AD91" s="208"/>
      <c r="AE91" s="208"/>
      <c r="AF91" s="208"/>
      <c r="AG91" s="208"/>
      <c r="AH91" s="208"/>
      <c r="AI91" s="208"/>
      <c r="AJ91" s="208"/>
      <c r="AK91" s="208"/>
      <c r="AL91" s="208"/>
      <c r="AM91" s="208"/>
      <c r="AN91" s="208"/>
      <c r="AO91" s="208"/>
      <c r="AP91" s="208"/>
      <c r="AQ91" s="208"/>
      <c r="AR91" s="208"/>
      <c r="AS91" s="208"/>
      <c r="AT91" s="208"/>
      <c r="AU91" s="208"/>
      <c r="AV91" s="208"/>
      <c r="AW91" s="208"/>
      <c r="AX91" s="208"/>
      <c r="AY91" s="208"/>
      <c r="AZ91" s="208"/>
      <c r="BA91" s="208"/>
      <c r="BB91" s="208"/>
      <c r="BC91" s="208"/>
      <c r="BD91" s="208"/>
      <c r="BE91" s="208"/>
      <c r="BF91" s="208"/>
      <c r="BG91" s="208"/>
      <c r="BH91" s="208"/>
      <c r="BI91" s="208"/>
      <c r="BJ91" s="208"/>
      <c r="BK91" s="208"/>
      <c r="BL91" s="208"/>
      <c r="BM91" s="209">
        <v>15</v>
      </c>
    </row>
    <row r="92" spans="1:65">
      <c r="A92" s="30"/>
      <c r="B92" s="20" t="s">
        <v>274</v>
      </c>
      <c r="C92" s="12"/>
      <c r="D92" s="214">
        <v>210</v>
      </c>
      <c r="E92" s="207"/>
      <c r="F92" s="208"/>
      <c r="G92" s="208"/>
      <c r="H92" s="208"/>
      <c r="I92" s="208"/>
      <c r="J92" s="208"/>
      <c r="K92" s="208"/>
      <c r="L92" s="208"/>
      <c r="M92" s="208"/>
      <c r="N92" s="208"/>
      <c r="O92" s="208"/>
      <c r="P92" s="208"/>
      <c r="Q92" s="208"/>
      <c r="R92" s="208"/>
      <c r="S92" s="208"/>
      <c r="T92" s="208"/>
      <c r="U92" s="208"/>
      <c r="V92" s="208"/>
      <c r="W92" s="208"/>
      <c r="X92" s="208"/>
      <c r="Y92" s="208"/>
      <c r="Z92" s="208"/>
      <c r="AA92" s="208"/>
      <c r="AB92" s="208"/>
      <c r="AC92" s="208"/>
      <c r="AD92" s="208"/>
      <c r="AE92" s="208"/>
      <c r="AF92" s="208"/>
      <c r="AG92" s="208"/>
      <c r="AH92" s="208"/>
      <c r="AI92" s="208"/>
      <c r="AJ92" s="208"/>
      <c r="AK92" s="208"/>
      <c r="AL92" s="208"/>
      <c r="AM92" s="208"/>
      <c r="AN92" s="208"/>
      <c r="AO92" s="208"/>
      <c r="AP92" s="208"/>
      <c r="AQ92" s="208"/>
      <c r="AR92" s="208"/>
      <c r="AS92" s="208"/>
      <c r="AT92" s="208"/>
      <c r="AU92" s="208"/>
      <c r="AV92" s="208"/>
      <c r="AW92" s="208"/>
      <c r="AX92" s="208"/>
      <c r="AY92" s="208"/>
      <c r="AZ92" s="208"/>
      <c r="BA92" s="208"/>
      <c r="BB92" s="208"/>
      <c r="BC92" s="208"/>
      <c r="BD92" s="208"/>
      <c r="BE92" s="208"/>
      <c r="BF92" s="208"/>
      <c r="BG92" s="208"/>
      <c r="BH92" s="208"/>
      <c r="BI92" s="208"/>
      <c r="BJ92" s="208"/>
      <c r="BK92" s="208"/>
      <c r="BL92" s="208"/>
      <c r="BM92" s="209">
        <v>16</v>
      </c>
    </row>
    <row r="93" spans="1:65">
      <c r="A93" s="30"/>
      <c r="B93" s="3" t="s">
        <v>275</v>
      </c>
      <c r="C93" s="29"/>
      <c r="D93" s="211">
        <v>210</v>
      </c>
      <c r="E93" s="207"/>
      <c r="F93" s="208"/>
      <c r="G93" s="208"/>
      <c r="H93" s="208"/>
      <c r="I93" s="208"/>
      <c r="J93" s="208"/>
      <c r="K93" s="208"/>
      <c r="L93" s="208"/>
      <c r="M93" s="208"/>
      <c r="N93" s="208"/>
      <c r="O93" s="208"/>
      <c r="P93" s="208"/>
      <c r="Q93" s="208"/>
      <c r="R93" s="208"/>
      <c r="S93" s="208"/>
      <c r="T93" s="208"/>
      <c r="U93" s="208"/>
      <c r="V93" s="208"/>
      <c r="W93" s="208"/>
      <c r="X93" s="208"/>
      <c r="Y93" s="208"/>
      <c r="Z93" s="208"/>
      <c r="AA93" s="208"/>
      <c r="AB93" s="208"/>
      <c r="AC93" s="208"/>
      <c r="AD93" s="208"/>
      <c r="AE93" s="208"/>
      <c r="AF93" s="208"/>
      <c r="AG93" s="208"/>
      <c r="AH93" s="208"/>
      <c r="AI93" s="208"/>
      <c r="AJ93" s="208"/>
      <c r="AK93" s="208"/>
      <c r="AL93" s="208"/>
      <c r="AM93" s="208"/>
      <c r="AN93" s="208"/>
      <c r="AO93" s="208"/>
      <c r="AP93" s="208"/>
      <c r="AQ93" s="208"/>
      <c r="AR93" s="208"/>
      <c r="AS93" s="208"/>
      <c r="AT93" s="208"/>
      <c r="AU93" s="208"/>
      <c r="AV93" s="208"/>
      <c r="AW93" s="208"/>
      <c r="AX93" s="208"/>
      <c r="AY93" s="208"/>
      <c r="AZ93" s="208"/>
      <c r="BA93" s="208"/>
      <c r="BB93" s="208"/>
      <c r="BC93" s="208"/>
      <c r="BD93" s="208"/>
      <c r="BE93" s="208"/>
      <c r="BF93" s="208"/>
      <c r="BG93" s="208"/>
      <c r="BH93" s="208"/>
      <c r="BI93" s="208"/>
      <c r="BJ93" s="208"/>
      <c r="BK93" s="208"/>
      <c r="BL93" s="208"/>
      <c r="BM93" s="209">
        <v>210</v>
      </c>
    </row>
    <row r="94" spans="1:65">
      <c r="A94" s="30"/>
      <c r="B94" s="3" t="s">
        <v>276</v>
      </c>
      <c r="C94" s="29"/>
      <c r="D94" s="211">
        <v>0</v>
      </c>
      <c r="E94" s="207"/>
      <c r="F94" s="208"/>
      <c r="G94" s="208"/>
      <c r="H94" s="208"/>
      <c r="I94" s="208"/>
      <c r="J94" s="208"/>
      <c r="K94" s="208"/>
      <c r="L94" s="208"/>
      <c r="M94" s="208"/>
      <c r="N94" s="208"/>
      <c r="O94" s="208"/>
      <c r="P94" s="208"/>
      <c r="Q94" s="208"/>
      <c r="R94" s="208"/>
      <c r="S94" s="208"/>
      <c r="T94" s="208"/>
      <c r="U94" s="208"/>
      <c r="V94" s="208"/>
      <c r="W94" s="208"/>
      <c r="X94" s="208"/>
      <c r="Y94" s="208"/>
      <c r="Z94" s="208"/>
      <c r="AA94" s="208"/>
      <c r="AB94" s="208"/>
      <c r="AC94" s="208"/>
      <c r="AD94" s="208"/>
      <c r="AE94" s="208"/>
      <c r="AF94" s="208"/>
      <c r="AG94" s="208"/>
      <c r="AH94" s="208"/>
      <c r="AI94" s="208"/>
      <c r="AJ94" s="208"/>
      <c r="AK94" s="208"/>
      <c r="AL94" s="208"/>
      <c r="AM94" s="208"/>
      <c r="AN94" s="208"/>
      <c r="AO94" s="208"/>
      <c r="AP94" s="208"/>
      <c r="AQ94" s="208"/>
      <c r="AR94" s="208"/>
      <c r="AS94" s="208"/>
      <c r="AT94" s="208"/>
      <c r="AU94" s="208"/>
      <c r="AV94" s="208"/>
      <c r="AW94" s="208"/>
      <c r="AX94" s="208"/>
      <c r="AY94" s="208"/>
      <c r="AZ94" s="208"/>
      <c r="BA94" s="208"/>
      <c r="BB94" s="208"/>
      <c r="BC94" s="208"/>
      <c r="BD94" s="208"/>
      <c r="BE94" s="208"/>
      <c r="BF94" s="208"/>
      <c r="BG94" s="208"/>
      <c r="BH94" s="208"/>
      <c r="BI94" s="208"/>
      <c r="BJ94" s="208"/>
      <c r="BK94" s="208"/>
      <c r="BL94" s="208"/>
      <c r="BM94" s="209">
        <v>21</v>
      </c>
    </row>
    <row r="95" spans="1:65">
      <c r="A95" s="30"/>
      <c r="B95" s="3" t="s">
        <v>86</v>
      </c>
      <c r="C95" s="29"/>
      <c r="D95" s="13">
        <v>0</v>
      </c>
      <c r="E95" s="146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277</v>
      </c>
      <c r="C96" s="29"/>
      <c r="D96" s="13">
        <v>0</v>
      </c>
      <c r="E96" s="146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278</v>
      </c>
      <c r="C97" s="47"/>
      <c r="D97" s="45" t="s">
        <v>279</v>
      </c>
      <c r="E97" s="146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645</v>
      </c>
      <c r="BM99" s="28" t="s">
        <v>317</v>
      </c>
    </row>
    <row r="100" spans="1:65" ht="15">
      <c r="A100" s="25" t="s">
        <v>0</v>
      </c>
      <c r="B100" s="18" t="s">
        <v>110</v>
      </c>
      <c r="C100" s="15" t="s">
        <v>111</v>
      </c>
      <c r="D100" s="16" t="s">
        <v>316</v>
      </c>
      <c r="E100" s="146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238</v>
      </c>
      <c r="C101" s="9" t="s">
        <v>238</v>
      </c>
      <c r="D101" s="10" t="s">
        <v>113</v>
      </c>
      <c r="E101" s="146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98</v>
      </c>
      <c r="E102" s="146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0</v>
      </c>
    </row>
    <row r="103" spans="1:65">
      <c r="A103" s="30"/>
      <c r="B103" s="19"/>
      <c r="C103" s="9"/>
      <c r="D103" s="26"/>
      <c r="E103" s="146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0</v>
      </c>
    </row>
    <row r="104" spans="1:65">
      <c r="A104" s="30"/>
      <c r="B104" s="18">
        <v>1</v>
      </c>
      <c r="C104" s="14">
        <v>1</v>
      </c>
      <c r="D104" s="205">
        <v>80</v>
      </c>
      <c r="E104" s="207"/>
      <c r="F104" s="208"/>
      <c r="G104" s="208"/>
      <c r="H104" s="208"/>
      <c r="I104" s="208"/>
      <c r="J104" s="208"/>
      <c r="K104" s="208"/>
      <c r="L104" s="208"/>
      <c r="M104" s="208"/>
      <c r="N104" s="208"/>
      <c r="O104" s="208"/>
      <c r="P104" s="208"/>
      <c r="Q104" s="208"/>
      <c r="R104" s="208"/>
      <c r="S104" s="208"/>
      <c r="T104" s="208"/>
      <c r="U104" s="208"/>
      <c r="V104" s="208"/>
      <c r="W104" s="208"/>
      <c r="X104" s="208"/>
      <c r="Y104" s="208"/>
      <c r="Z104" s="208"/>
      <c r="AA104" s="208"/>
      <c r="AB104" s="208"/>
      <c r="AC104" s="208"/>
      <c r="AD104" s="208"/>
      <c r="AE104" s="208"/>
      <c r="AF104" s="208"/>
      <c r="AG104" s="208"/>
      <c r="AH104" s="208"/>
      <c r="AI104" s="208"/>
      <c r="AJ104" s="208"/>
      <c r="AK104" s="208"/>
      <c r="AL104" s="208"/>
      <c r="AM104" s="208"/>
      <c r="AN104" s="208"/>
      <c r="AO104" s="208"/>
      <c r="AP104" s="208"/>
      <c r="AQ104" s="208"/>
      <c r="AR104" s="208"/>
      <c r="AS104" s="208"/>
      <c r="AT104" s="208"/>
      <c r="AU104" s="208"/>
      <c r="AV104" s="208"/>
      <c r="AW104" s="208"/>
      <c r="AX104" s="208"/>
      <c r="AY104" s="208"/>
      <c r="AZ104" s="208"/>
      <c r="BA104" s="208"/>
      <c r="BB104" s="208"/>
      <c r="BC104" s="208"/>
      <c r="BD104" s="208"/>
      <c r="BE104" s="208"/>
      <c r="BF104" s="208"/>
      <c r="BG104" s="208"/>
      <c r="BH104" s="208"/>
      <c r="BI104" s="208"/>
      <c r="BJ104" s="208"/>
      <c r="BK104" s="208"/>
      <c r="BL104" s="208"/>
      <c r="BM104" s="209">
        <v>1</v>
      </c>
    </row>
    <row r="105" spans="1:65">
      <c r="A105" s="30"/>
      <c r="B105" s="19">
        <v>1</v>
      </c>
      <c r="C105" s="9">
        <v>2</v>
      </c>
      <c r="D105" s="211">
        <v>80</v>
      </c>
      <c r="E105" s="207"/>
      <c r="F105" s="208"/>
      <c r="G105" s="208"/>
      <c r="H105" s="208"/>
      <c r="I105" s="208"/>
      <c r="J105" s="208"/>
      <c r="K105" s="208"/>
      <c r="L105" s="208"/>
      <c r="M105" s="208"/>
      <c r="N105" s="208"/>
      <c r="O105" s="208"/>
      <c r="P105" s="208"/>
      <c r="Q105" s="208"/>
      <c r="R105" s="208"/>
      <c r="S105" s="208"/>
      <c r="T105" s="208"/>
      <c r="U105" s="208"/>
      <c r="V105" s="208"/>
      <c r="W105" s="208"/>
      <c r="X105" s="208"/>
      <c r="Y105" s="208"/>
      <c r="Z105" s="208"/>
      <c r="AA105" s="208"/>
      <c r="AB105" s="208"/>
      <c r="AC105" s="208"/>
      <c r="AD105" s="208"/>
      <c r="AE105" s="208"/>
      <c r="AF105" s="208"/>
      <c r="AG105" s="208"/>
      <c r="AH105" s="208"/>
      <c r="AI105" s="208"/>
      <c r="AJ105" s="208"/>
      <c r="AK105" s="208"/>
      <c r="AL105" s="208"/>
      <c r="AM105" s="208"/>
      <c r="AN105" s="208"/>
      <c r="AO105" s="208"/>
      <c r="AP105" s="208"/>
      <c r="AQ105" s="208"/>
      <c r="AR105" s="208"/>
      <c r="AS105" s="208"/>
      <c r="AT105" s="208"/>
      <c r="AU105" s="208"/>
      <c r="AV105" s="208"/>
      <c r="AW105" s="208"/>
      <c r="AX105" s="208"/>
      <c r="AY105" s="208"/>
      <c r="AZ105" s="208"/>
      <c r="BA105" s="208"/>
      <c r="BB105" s="208"/>
      <c r="BC105" s="208"/>
      <c r="BD105" s="208"/>
      <c r="BE105" s="208"/>
      <c r="BF105" s="208"/>
      <c r="BG105" s="208"/>
      <c r="BH105" s="208"/>
      <c r="BI105" s="208"/>
      <c r="BJ105" s="208"/>
      <c r="BK105" s="208"/>
      <c r="BL105" s="208"/>
      <c r="BM105" s="209">
        <v>16</v>
      </c>
    </row>
    <row r="106" spans="1:65">
      <c r="A106" s="30"/>
      <c r="B106" s="20" t="s">
        <v>274</v>
      </c>
      <c r="C106" s="12"/>
      <c r="D106" s="214">
        <v>80</v>
      </c>
      <c r="E106" s="207"/>
      <c r="F106" s="208"/>
      <c r="G106" s="208"/>
      <c r="H106" s="208"/>
      <c r="I106" s="208"/>
      <c r="J106" s="208"/>
      <c r="K106" s="208"/>
      <c r="L106" s="208"/>
      <c r="M106" s="208"/>
      <c r="N106" s="208"/>
      <c r="O106" s="208"/>
      <c r="P106" s="208"/>
      <c r="Q106" s="208"/>
      <c r="R106" s="208"/>
      <c r="S106" s="208"/>
      <c r="T106" s="208"/>
      <c r="U106" s="208"/>
      <c r="V106" s="208"/>
      <c r="W106" s="208"/>
      <c r="X106" s="208"/>
      <c r="Y106" s="208"/>
      <c r="Z106" s="208"/>
      <c r="AA106" s="208"/>
      <c r="AB106" s="208"/>
      <c r="AC106" s="208"/>
      <c r="AD106" s="208"/>
      <c r="AE106" s="208"/>
      <c r="AF106" s="208"/>
      <c r="AG106" s="208"/>
      <c r="AH106" s="208"/>
      <c r="AI106" s="208"/>
      <c r="AJ106" s="208"/>
      <c r="AK106" s="208"/>
      <c r="AL106" s="208"/>
      <c r="AM106" s="208"/>
      <c r="AN106" s="208"/>
      <c r="AO106" s="208"/>
      <c r="AP106" s="208"/>
      <c r="AQ106" s="208"/>
      <c r="AR106" s="208"/>
      <c r="AS106" s="208"/>
      <c r="AT106" s="208"/>
      <c r="AU106" s="208"/>
      <c r="AV106" s="208"/>
      <c r="AW106" s="208"/>
      <c r="AX106" s="208"/>
      <c r="AY106" s="208"/>
      <c r="AZ106" s="208"/>
      <c r="BA106" s="208"/>
      <c r="BB106" s="208"/>
      <c r="BC106" s="208"/>
      <c r="BD106" s="208"/>
      <c r="BE106" s="208"/>
      <c r="BF106" s="208"/>
      <c r="BG106" s="208"/>
      <c r="BH106" s="208"/>
      <c r="BI106" s="208"/>
      <c r="BJ106" s="208"/>
      <c r="BK106" s="208"/>
      <c r="BL106" s="208"/>
      <c r="BM106" s="209">
        <v>16</v>
      </c>
    </row>
    <row r="107" spans="1:65">
      <c r="A107" s="30"/>
      <c r="B107" s="3" t="s">
        <v>275</v>
      </c>
      <c r="C107" s="29"/>
      <c r="D107" s="211">
        <v>80</v>
      </c>
      <c r="E107" s="207"/>
      <c r="F107" s="208"/>
      <c r="G107" s="208"/>
      <c r="H107" s="208"/>
      <c r="I107" s="208"/>
      <c r="J107" s="208"/>
      <c r="K107" s="208"/>
      <c r="L107" s="208"/>
      <c r="M107" s="208"/>
      <c r="N107" s="208"/>
      <c r="O107" s="208"/>
      <c r="P107" s="208"/>
      <c r="Q107" s="208"/>
      <c r="R107" s="208"/>
      <c r="S107" s="208"/>
      <c r="T107" s="208"/>
      <c r="U107" s="208"/>
      <c r="V107" s="208"/>
      <c r="W107" s="208"/>
      <c r="X107" s="208"/>
      <c r="Y107" s="208"/>
      <c r="Z107" s="208"/>
      <c r="AA107" s="208"/>
      <c r="AB107" s="208"/>
      <c r="AC107" s="208"/>
      <c r="AD107" s="208"/>
      <c r="AE107" s="208"/>
      <c r="AF107" s="208"/>
      <c r="AG107" s="208"/>
      <c r="AH107" s="208"/>
      <c r="AI107" s="208"/>
      <c r="AJ107" s="208"/>
      <c r="AK107" s="208"/>
      <c r="AL107" s="208"/>
      <c r="AM107" s="208"/>
      <c r="AN107" s="208"/>
      <c r="AO107" s="208"/>
      <c r="AP107" s="208"/>
      <c r="AQ107" s="208"/>
      <c r="AR107" s="208"/>
      <c r="AS107" s="208"/>
      <c r="AT107" s="208"/>
      <c r="AU107" s="208"/>
      <c r="AV107" s="208"/>
      <c r="AW107" s="208"/>
      <c r="AX107" s="208"/>
      <c r="AY107" s="208"/>
      <c r="AZ107" s="208"/>
      <c r="BA107" s="208"/>
      <c r="BB107" s="208"/>
      <c r="BC107" s="208"/>
      <c r="BD107" s="208"/>
      <c r="BE107" s="208"/>
      <c r="BF107" s="208"/>
      <c r="BG107" s="208"/>
      <c r="BH107" s="208"/>
      <c r="BI107" s="208"/>
      <c r="BJ107" s="208"/>
      <c r="BK107" s="208"/>
      <c r="BL107" s="208"/>
      <c r="BM107" s="209">
        <v>80</v>
      </c>
    </row>
    <row r="108" spans="1:65">
      <c r="A108" s="30"/>
      <c r="B108" s="3" t="s">
        <v>276</v>
      </c>
      <c r="C108" s="29"/>
      <c r="D108" s="211">
        <v>0</v>
      </c>
      <c r="E108" s="207"/>
      <c r="F108" s="208"/>
      <c r="G108" s="208"/>
      <c r="H108" s="208"/>
      <c r="I108" s="208"/>
      <c r="J108" s="208"/>
      <c r="K108" s="208"/>
      <c r="L108" s="208"/>
      <c r="M108" s="208"/>
      <c r="N108" s="208"/>
      <c r="O108" s="208"/>
      <c r="P108" s="208"/>
      <c r="Q108" s="208"/>
      <c r="R108" s="208"/>
      <c r="S108" s="208"/>
      <c r="T108" s="208"/>
      <c r="U108" s="208"/>
      <c r="V108" s="208"/>
      <c r="W108" s="208"/>
      <c r="X108" s="208"/>
      <c r="Y108" s="208"/>
      <c r="Z108" s="208"/>
      <c r="AA108" s="208"/>
      <c r="AB108" s="208"/>
      <c r="AC108" s="208"/>
      <c r="AD108" s="208"/>
      <c r="AE108" s="208"/>
      <c r="AF108" s="208"/>
      <c r="AG108" s="208"/>
      <c r="AH108" s="208"/>
      <c r="AI108" s="208"/>
      <c r="AJ108" s="208"/>
      <c r="AK108" s="208"/>
      <c r="AL108" s="208"/>
      <c r="AM108" s="208"/>
      <c r="AN108" s="208"/>
      <c r="AO108" s="208"/>
      <c r="AP108" s="208"/>
      <c r="AQ108" s="208"/>
      <c r="AR108" s="208"/>
      <c r="AS108" s="208"/>
      <c r="AT108" s="208"/>
      <c r="AU108" s="208"/>
      <c r="AV108" s="208"/>
      <c r="AW108" s="208"/>
      <c r="AX108" s="208"/>
      <c r="AY108" s="208"/>
      <c r="AZ108" s="208"/>
      <c r="BA108" s="208"/>
      <c r="BB108" s="208"/>
      <c r="BC108" s="208"/>
      <c r="BD108" s="208"/>
      <c r="BE108" s="208"/>
      <c r="BF108" s="208"/>
      <c r="BG108" s="208"/>
      <c r="BH108" s="208"/>
      <c r="BI108" s="208"/>
      <c r="BJ108" s="208"/>
      <c r="BK108" s="208"/>
      <c r="BL108" s="208"/>
      <c r="BM108" s="209">
        <v>22</v>
      </c>
    </row>
    <row r="109" spans="1:65">
      <c r="A109" s="30"/>
      <c r="B109" s="3" t="s">
        <v>86</v>
      </c>
      <c r="C109" s="29"/>
      <c r="D109" s="13">
        <v>0</v>
      </c>
      <c r="E109" s="146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277</v>
      </c>
      <c r="C110" s="29"/>
      <c r="D110" s="13">
        <v>0</v>
      </c>
      <c r="E110" s="146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278</v>
      </c>
      <c r="C111" s="47"/>
      <c r="D111" s="45" t="s">
        <v>279</v>
      </c>
      <c r="E111" s="146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9.5">
      <c r="B113" s="8" t="s">
        <v>646</v>
      </c>
      <c r="BM113" s="28" t="s">
        <v>317</v>
      </c>
    </row>
    <row r="114" spans="1:65" ht="19.5">
      <c r="A114" s="25" t="s">
        <v>356</v>
      </c>
      <c r="B114" s="18" t="s">
        <v>110</v>
      </c>
      <c r="C114" s="15" t="s">
        <v>111</v>
      </c>
      <c r="D114" s="16" t="s">
        <v>316</v>
      </c>
      <c r="E114" s="146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238</v>
      </c>
      <c r="C115" s="9" t="s">
        <v>238</v>
      </c>
      <c r="D115" s="10" t="s">
        <v>113</v>
      </c>
      <c r="E115" s="146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98</v>
      </c>
      <c r="E116" s="146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46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6.72</v>
      </c>
      <c r="E118" s="146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6.69</v>
      </c>
      <c r="E119" s="146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9</v>
      </c>
    </row>
    <row r="120" spans="1:65">
      <c r="A120" s="30"/>
      <c r="B120" s="20" t="s">
        <v>274</v>
      </c>
      <c r="C120" s="12"/>
      <c r="D120" s="23">
        <v>6.7050000000000001</v>
      </c>
      <c r="E120" s="146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275</v>
      </c>
      <c r="C121" s="29"/>
      <c r="D121" s="11">
        <v>6.7050000000000001</v>
      </c>
      <c r="E121" s="146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6.7050000000000001</v>
      </c>
    </row>
    <row r="122" spans="1:65">
      <c r="A122" s="30"/>
      <c r="B122" s="3" t="s">
        <v>276</v>
      </c>
      <c r="C122" s="29"/>
      <c r="D122" s="24">
        <v>2.1213203435595972E-2</v>
      </c>
      <c r="E122" s="146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15</v>
      </c>
    </row>
    <row r="123" spans="1:65">
      <c r="A123" s="30"/>
      <c r="B123" s="3" t="s">
        <v>86</v>
      </c>
      <c r="C123" s="29"/>
      <c r="D123" s="13">
        <v>3.1637887301410846E-3</v>
      </c>
      <c r="E123" s="146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277</v>
      </c>
      <c r="C124" s="29"/>
      <c r="D124" s="13">
        <v>0</v>
      </c>
      <c r="E124" s="146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278</v>
      </c>
      <c r="C125" s="47"/>
      <c r="D125" s="45" t="s">
        <v>279</v>
      </c>
      <c r="E125" s="146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647</v>
      </c>
      <c r="BM127" s="28" t="s">
        <v>317</v>
      </c>
    </row>
    <row r="128" spans="1:65" ht="19.5">
      <c r="A128" s="25" t="s">
        <v>357</v>
      </c>
      <c r="B128" s="18" t="s">
        <v>110</v>
      </c>
      <c r="C128" s="15" t="s">
        <v>111</v>
      </c>
      <c r="D128" s="16" t="s">
        <v>316</v>
      </c>
      <c r="E128" s="146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238</v>
      </c>
      <c r="C129" s="9" t="s">
        <v>238</v>
      </c>
      <c r="D129" s="10" t="s">
        <v>113</v>
      </c>
      <c r="E129" s="146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98</v>
      </c>
      <c r="E130" s="146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46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2.71</v>
      </c>
      <c r="E132" s="146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2.71</v>
      </c>
      <c r="E133" s="146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10</v>
      </c>
    </row>
    <row r="134" spans="1:65">
      <c r="A134" s="30"/>
      <c r="B134" s="20" t="s">
        <v>274</v>
      </c>
      <c r="C134" s="12"/>
      <c r="D134" s="23">
        <v>2.71</v>
      </c>
      <c r="E134" s="146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275</v>
      </c>
      <c r="C135" s="29"/>
      <c r="D135" s="11">
        <v>2.71</v>
      </c>
      <c r="E135" s="146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2.71</v>
      </c>
    </row>
    <row r="136" spans="1:65">
      <c r="A136" s="30"/>
      <c r="B136" s="3" t="s">
        <v>276</v>
      </c>
      <c r="C136" s="29"/>
      <c r="D136" s="24">
        <v>0</v>
      </c>
      <c r="E136" s="146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16</v>
      </c>
    </row>
    <row r="137" spans="1:65">
      <c r="A137" s="30"/>
      <c r="B137" s="3" t="s">
        <v>86</v>
      </c>
      <c r="C137" s="29"/>
      <c r="D137" s="13">
        <v>0</v>
      </c>
      <c r="E137" s="146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277</v>
      </c>
      <c r="C138" s="29"/>
      <c r="D138" s="13">
        <v>0</v>
      </c>
      <c r="E138" s="146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278</v>
      </c>
      <c r="C139" s="47"/>
      <c r="D139" s="45" t="s">
        <v>279</v>
      </c>
      <c r="E139" s="146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648</v>
      </c>
      <c r="BM141" s="28" t="s">
        <v>317</v>
      </c>
    </row>
    <row r="142" spans="1:65" ht="15">
      <c r="A142" s="25" t="s">
        <v>107</v>
      </c>
      <c r="B142" s="18" t="s">
        <v>110</v>
      </c>
      <c r="C142" s="15" t="s">
        <v>111</v>
      </c>
      <c r="D142" s="16" t="s">
        <v>316</v>
      </c>
      <c r="E142" s="146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238</v>
      </c>
      <c r="C143" s="9" t="s">
        <v>238</v>
      </c>
      <c r="D143" s="10" t="s">
        <v>113</v>
      </c>
      <c r="E143" s="146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98</v>
      </c>
      <c r="E144" s="146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2</v>
      </c>
    </row>
    <row r="145" spans="1:65">
      <c r="A145" s="30"/>
      <c r="B145" s="19"/>
      <c r="C145" s="9"/>
      <c r="D145" s="26"/>
      <c r="E145" s="146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2</v>
      </c>
    </row>
    <row r="146" spans="1:65">
      <c r="A146" s="30"/>
      <c r="B146" s="18">
        <v>1</v>
      </c>
      <c r="C146" s="14">
        <v>1</v>
      </c>
      <c r="D146" s="22">
        <v>2.83</v>
      </c>
      <c r="E146" s="146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>
        <v>1</v>
      </c>
      <c r="C147" s="9">
        <v>2</v>
      </c>
      <c r="D147" s="11">
        <v>2.81</v>
      </c>
      <c r="E147" s="146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11</v>
      </c>
    </row>
    <row r="148" spans="1:65">
      <c r="A148" s="30"/>
      <c r="B148" s="20" t="s">
        <v>274</v>
      </c>
      <c r="C148" s="12"/>
      <c r="D148" s="23">
        <v>2.8200000000000003</v>
      </c>
      <c r="E148" s="146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16</v>
      </c>
    </row>
    <row r="149" spans="1:65">
      <c r="A149" s="30"/>
      <c r="B149" s="3" t="s">
        <v>275</v>
      </c>
      <c r="C149" s="29"/>
      <c r="D149" s="11">
        <v>2.8200000000000003</v>
      </c>
      <c r="E149" s="146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2.82</v>
      </c>
    </row>
    <row r="150" spans="1:65">
      <c r="A150" s="30"/>
      <c r="B150" s="3" t="s">
        <v>276</v>
      </c>
      <c r="C150" s="29"/>
      <c r="D150" s="24">
        <v>1.4142135623730963E-2</v>
      </c>
      <c r="E150" s="146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17</v>
      </c>
    </row>
    <row r="151" spans="1:65">
      <c r="A151" s="30"/>
      <c r="B151" s="3" t="s">
        <v>86</v>
      </c>
      <c r="C151" s="29"/>
      <c r="D151" s="13">
        <v>5.0149417105428938E-3</v>
      </c>
      <c r="E151" s="146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277</v>
      </c>
      <c r="C152" s="29"/>
      <c r="D152" s="13">
        <v>2.2204460492503131E-16</v>
      </c>
      <c r="E152" s="146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278</v>
      </c>
      <c r="C153" s="47"/>
      <c r="D153" s="45" t="s">
        <v>279</v>
      </c>
      <c r="E153" s="146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649</v>
      </c>
      <c r="BM155" s="28" t="s">
        <v>317</v>
      </c>
    </row>
    <row r="156" spans="1:65" ht="15">
      <c r="A156" s="25" t="s">
        <v>108</v>
      </c>
      <c r="B156" s="18" t="s">
        <v>110</v>
      </c>
      <c r="C156" s="15" t="s">
        <v>111</v>
      </c>
      <c r="D156" s="16" t="s">
        <v>316</v>
      </c>
      <c r="E156" s="146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238</v>
      </c>
      <c r="C157" s="9" t="s">
        <v>238</v>
      </c>
      <c r="D157" s="10" t="s">
        <v>113</v>
      </c>
      <c r="E157" s="146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1</v>
      </c>
    </row>
    <row r="158" spans="1:65">
      <c r="A158" s="30"/>
      <c r="B158" s="19"/>
      <c r="C158" s="9"/>
      <c r="D158" s="10" t="s">
        <v>98</v>
      </c>
      <c r="E158" s="146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3</v>
      </c>
    </row>
    <row r="159" spans="1:65">
      <c r="A159" s="30"/>
      <c r="B159" s="19"/>
      <c r="C159" s="9"/>
      <c r="D159" s="26"/>
      <c r="E159" s="146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3</v>
      </c>
    </row>
    <row r="160" spans="1:65">
      <c r="A160" s="30"/>
      <c r="B160" s="18">
        <v>1</v>
      </c>
      <c r="C160" s="14">
        <v>1</v>
      </c>
      <c r="D160" s="200">
        <v>9.6000000000000002E-2</v>
      </c>
      <c r="E160" s="198"/>
      <c r="F160" s="199"/>
      <c r="G160" s="199"/>
      <c r="H160" s="199"/>
      <c r="I160" s="199"/>
      <c r="J160" s="199"/>
      <c r="K160" s="199"/>
      <c r="L160" s="199"/>
      <c r="M160" s="199"/>
      <c r="N160" s="199"/>
      <c r="O160" s="199"/>
      <c r="P160" s="199"/>
      <c r="Q160" s="199"/>
      <c r="R160" s="199"/>
      <c r="S160" s="199"/>
      <c r="T160" s="199"/>
      <c r="U160" s="199"/>
      <c r="V160" s="199"/>
      <c r="W160" s="199"/>
      <c r="X160" s="199"/>
      <c r="Y160" s="199"/>
      <c r="Z160" s="199"/>
      <c r="AA160" s="199"/>
      <c r="AB160" s="199"/>
      <c r="AC160" s="199"/>
      <c r="AD160" s="199"/>
      <c r="AE160" s="199"/>
      <c r="AF160" s="199"/>
      <c r="AG160" s="199"/>
      <c r="AH160" s="199"/>
      <c r="AI160" s="199"/>
      <c r="AJ160" s="199"/>
      <c r="AK160" s="199"/>
      <c r="AL160" s="199"/>
      <c r="AM160" s="199"/>
      <c r="AN160" s="199"/>
      <c r="AO160" s="199"/>
      <c r="AP160" s="199"/>
      <c r="AQ160" s="199"/>
      <c r="AR160" s="199"/>
      <c r="AS160" s="199"/>
      <c r="AT160" s="199"/>
      <c r="AU160" s="199"/>
      <c r="AV160" s="199"/>
      <c r="AW160" s="199"/>
      <c r="AX160" s="199"/>
      <c r="AY160" s="199"/>
      <c r="AZ160" s="199"/>
      <c r="BA160" s="199"/>
      <c r="BB160" s="199"/>
      <c r="BC160" s="199"/>
      <c r="BD160" s="199"/>
      <c r="BE160" s="199"/>
      <c r="BF160" s="199"/>
      <c r="BG160" s="199"/>
      <c r="BH160" s="199"/>
      <c r="BI160" s="199"/>
      <c r="BJ160" s="199"/>
      <c r="BK160" s="199"/>
      <c r="BL160" s="199"/>
      <c r="BM160" s="201">
        <v>1</v>
      </c>
    </row>
    <row r="161" spans="1:65">
      <c r="A161" s="30"/>
      <c r="B161" s="19">
        <v>1</v>
      </c>
      <c r="C161" s="9">
        <v>2</v>
      </c>
      <c r="D161" s="24">
        <v>9.5000000000000001E-2</v>
      </c>
      <c r="E161" s="198"/>
      <c r="F161" s="199"/>
      <c r="G161" s="199"/>
      <c r="H161" s="199"/>
      <c r="I161" s="199"/>
      <c r="J161" s="199"/>
      <c r="K161" s="199"/>
      <c r="L161" s="199"/>
      <c r="M161" s="199"/>
      <c r="N161" s="199"/>
      <c r="O161" s="199"/>
      <c r="P161" s="199"/>
      <c r="Q161" s="199"/>
      <c r="R161" s="199"/>
      <c r="S161" s="199"/>
      <c r="T161" s="199"/>
      <c r="U161" s="199"/>
      <c r="V161" s="199"/>
      <c r="W161" s="199"/>
      <c r="X161" s="199"/>
      <c r="Y161" s="199"/>
      <c r="Z161" s="199"/>
      <c r="AA161" s="199"/>
      <c r="AB161" s="199"/>
      <c r="AC161" s="199"/>
      <c r="AD161" s="199"/>
      <c r="AE161" s="199"/>
      <c r="AF161" s="199"/>
      <c r="AG161" s="199"/>
      <c r="AH161" s="199"/>
      <c r="AI161" s="199"/>
      <c r="AJ161" s="199"/>
      <c r="AK161" s="199"/>
      <c r="AL161" s="199"/>
      <c r="AM161" s="199"/>
      <c r="AN161" s="199"/>
      <c r="AO161" s="199"/>
      <c r="AP161" s="199"/>
      <c r="AQ161" s="199"/>
      <c r="AR161" s="199"/>
      <c r="AS161" s="199"/>
      <c r="AT161" s="199"/>
      <c r="AU161" s="199"/>
      <c r="AV161" s="199"/>
      <c r="AW161" s="199"/>
      <c r="AX161" s="199"/>
      <c r="AY161" s="199"/>
      <c r="AZ161" s="199"/>
      <c r="BA161" s="199"/>
      <c r="BB161" s="199"/>
      <c r="BC161" s="199"/>
      <c r="BD161" s="199"/>
      <c r="BE161" s="199"/>
      <c r="BF161" s="199"/>
      <c r="BG161" s="199"/>
      <c r="BH161" s="199"/>
      <c r="BI161" s="199"/>
      <c r="BJ161" s="199"/>
      <c r="BK161" s="199"/>
      <c r="BL161" s="199"/>
      <c r="BM161" s="201">
        <v>12</v>
      </c>
    </row>
    <row r="162" spans="1:65">
      <c r="A162" s="30"/>
      <c r="B162" s="20" t="s">
        <v>274</v>
      </c>
      <c r="C162" s="12"/>
      <c r="D162" s="202">
        <v>9.5500000000000002E-2</v>
      </c>
      <c r="E162" s="198"/>
      <c r="F162" s="199"/>
      <c r="G162" s="199"/>
      <c r="H162" s="199"/>
      <c r="I162" s="199"/>
      <c r="J162" s="199"/>
      <c r="K162" s="199"/>
      <c r="L162" s="199"/>
      <c r="M162" s="199"/>
      <c r="N162" s="199"/>
      <c r="O162" s="199"/>
      <c r="P162" s="199"/>
      <c r="Q162" s="199"/>
      <c r="R162" s="199"/>
      <c r="S162" s="199"/>
      <c r="T162" s="199"/>
      <c r="U162" s="199"/>
      <c r="V162" s="199"/>
      <c r="W162" s="199"/>
      <c r="X162" s="199"/>
      <c r="Y162" s="199"/>
      <c r="Z162" s="199"/>
      <c r="AA162" s="199"/>
      <c r="AB162" s="199"/>
      <c r="AC162" s="199"/>
      <c r="AD162" s="199"/>
      <c r="AE162" s="199"/>
      <c r="AF162" s="199"/>
      <c r="AG162" s="199"/>
      <c r="AH162" s="199"/>
      <c r="AI162" s="199"/>
      <c r="AJ162" s="199"/>
      <c r="AK162" s="199"/>
      <c r="AL162" s="199"/>
      <c r="AM162" s="199"/>
      <c r="AN162" s="199"/>
      <c r="AO162" s="199"/>
      <c r="AP162" s="199"/>
      <c r="AQ162" s="199"/>
      <c r="AR162" s="199"/>
      <c r="AS162" s="199"/>
      <c r="AT162" s="199"/>
      <c r="AU162" s="199"/>
      <c r="AV162" s="199"/>
      <c r="AW162" s="199"/>
      <c r="AX162" s="199"/>
      <c r="AY162" s="199"/>
      <c r="AZ162" s="199"/>
      <c r="BA162" s="199"/>
      <c r="BB162" s="199"/>
      <c r="BC162" s="199"/>
      <c r="BD162" s="199"/>
      <c r="BE162" s="199"/>
      <c r="BF162" s="199"/>
      <c r="BG162" s="199"/>
      <c r="BH162" s="199"/>
      <c r="BI162" s="199"/>
      <c r="BJ162" s="199"/>
      <c r="BK162" s="199"/>
      <c r="BL162" s="199"/>
      <c r="BM162" s="201">
        <v>16</v>
      </c>
    </row>
    <row r="163" spans="1:65">
      <c r="A163" s="30"/>
      <c r="B163" s="3" t="s">
        <v>275</v>
      </c>
      <c r="C163" s="29"/>
      <c r="D163" s="24">
        <v>9.5500000000000002E-2</v>
      </c>
      <c r="E163" s="198"/>
      <c r="F163" s="199"/>
      <c r="G163" s="199"/>
      <c r="H163" s="199"/>
      <c r="I163" s="199"/>
      <c r="J163" s="199"/>
      <c r="K163" s="199"/>
      <c r="L163" s="199"/>
      <c r="M163" s="199"/>
      <c r="N163" s="199"/>
      <c r="O163" s="199"/>
      <c r="P163" s="199"/>
      <c r="Q163" s="199"/>
      <c r="R163" s="199"/>
      <c r="S163" s="199"/>
      <c r="T163" s="199"/>
      <c r="U163" s="199"/>
      <c r="V163" s="199"/>
      <c r="W163" s="199"/>
      <c r="X163" s="199"/>
      <c r="Y163" s="199"/>
      <c r="Z163" s="199"/>
      <c r="AA163" s="199"/>
      <c r="AB163" s="199"/>
      <c r="AC163" s="199"/>
      <c r="AD163" s="199"/>
      <c r="AE163" s="199"/>
      <c r="AF163" s="199"/>
      <c r="AG163" s="199"/>
      <c r="AH163" s="199"/>
      <c r="AI163" s="199"/>
      <c r="AJ163" s="199"/>
      <c r="AK163" s="199"/>
      <c r="AL163" s="199"/>
      <c r="AM163" s="199"/>
      <c r="AN163" s="199"/>
      <c r="AO163" s="199"/>
      <c r="AP163" s="199"/>
      <c r="AQ163" s="199"/>
      <c r="AR163" s="199"/>
      <c r="AS163" s="199"/>
      <c r="AT163" s="199"/>
      <c r="AU163" s="199"/>
      <c r="AV163" s="199"/>
      <c r="AW163" s="199"/>
      <c r="AX163" s="199"/>
      <c r="AY163" s="199"/>
      <c r="AZ163" s="199"/>
      <c r="BA163" s="199"/>
      <c r="BB163" s="199"/>
      <c r="BC163" s="199"/>
      <c r="BD163" s="199"/>
      <c r="BE163" s="199"/>
      <c r="BF163" s="199"/>
      <c r="BG163" s="199"/>
      <c r="BH163" s="199"/>
      <c r="BI163" s="199"/>
      <c r="BJ163" s="199"/>
      <c r="BK163" s="199"/>
      <c r="BL163" s="199"/>
      <c r="BM163" s="201">
        <v>9.5500000000000002E-2</v>
      </c>
    </row>
    <row r="164" spans="1:65">
      <c r="A164" s="30"/>
      <c r="B164" s="3" t="s">
        <v>276</v>
      </c>
      <c r="C164" s="29"/>
      <c r="D164" s="24">
        <v>7.0710678118654816E-4</v>
      </c>
      <c r="E164" s="198"/>
      <c r="F164" s="199"/>
      <c r="G164" s="199"/>
      <c r="H164" s="199"/>
      <c r="I164" s="199"/>
      <c r="J164" s="199"/>
      <c r="K164" s="199"/>
      <c r="L164" s="199"/>
      <c r="M164" s="199"/>
      <c r="N164" s="199"/>
      <c r="O164" s="199"/>
      <c r="P164" s="199"/>
      <c r="Q164" s="199"/>
      <c r="R164" s="199"/>
      <c r="S164" s="199"/>
      <c r="T164" s="199"/>
      <c r="U164" s="199"/>
      <c r="V164" s="199"/>
      <c r="W164" s="199"/>
      <c r="X164" s="199"/>
      <c r="Y164" s="199"/>
      <c r="Z164" s="199"/>
      <c r="AA164" s="199"/>
      <c r="AB164" s="199"/>
      <c r="AC164" s="199"/>
      <c r="AD164" s="199"/>
      <c r="AE164" s="199"/>
      <c r="AF164" s="199"/>
      <c r="AG164" s="199"/>
      <c r="AH164" s="199"/>
      <c r="AI164" s="199"/>
      <c r="AJ164" s="199"/>
      <c r="AK164" s="199"/>
      <c r="AL164" s="199"/>
      <c r="AM164" s="199"/>
      <c r="AN164" s="199"/>
      <c r="AO164" s="199"/>
      <c r="AP164" s="199"/>
      <c r="AQ164" s="199"/>
      <c r="AR164" s="199"/>
      <c r="AS164" s="199"/>
      <c r="AT164" s="199"/>
      <c r="AU164" s="199"/>
      <c r="AV164" s="199"/>
      <c r="AW164" s="199"/>
      <c r="AX164" s="199"/>
      <c r="AY164" s="199"/>
      <c r="AZ164" s="199"/>
      <c r="BA164" s="199"/>
      <c r="BB164" s="199"/>
      <c r="BC164" s="199"/>
      <c r="BD164" s="199"/>
      <c r="BE164" s="199"/>
      <c r="BF164" s="199"/>
      <c r="BG164" s="199"/>
      <c r="BH164" s="199"/>
      <c r="BI164" s="199"/>
      <c r="BJ164" s="199"/>
      <c r="BK164" s="199"/>
      <c r="BL164" s="199"/>
      <c r="BM164" s="201">
        <v>18</v>
      </c>
    </row>
    <row r="165" spans="1:65">
      <c r="A165" s="30"/>
      <c r="B165" s="3" t="s">
        <v>86</v>
      </c>
      <c r="C165" s="29"/>
      <c r="D165" s="13">
        <v>7.4042594888643785E-3</v>
      </c>
      <c r="E165" s="146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277</v>
      </c>
      <c r="C166" s="29"/>
      <c r="D166" s="13">
        <v>0</v>
      </c>
      <c r="E166" s="146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278</v>
      </c>
      <c r="C167" s="47"/>
      <c r="D167" s="45" t="s">
        <v>279</v>
      </c>
      <c r="E167" s="146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9.5">
      <c r="B169" s="8" t="s">
        <v>650</v>
      </c>
      <c r="BM169" s="28" t="s">
        <v>317</v>
      </c>
    </row>
    <row r="170" spans="1:65" ht="19.5">
      <c r="A170" s="25" t="s">
        <v>358</v>
      </c>
      <c r="B170" s="18" t="s">
        <v>110</v>
      </c>
      <c r="C170" s="15" t="s">
        <v>111</v>
      </c>
      <c r="D170" s="16" t="s">
        <v>316</v>
      </c>
      <c r="E170" s="146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238</v>
      </c>
      <c r="C171" s="9" t="s">
        <v>238</v>
      </c>
      <c r="D171" s="10" t="s">
        <v>113</v>
      </c>
      <c r="E171" s="146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1</v>
      </c>
    </row>
    <row r="172" spans="1:65">
      <c r="A172" s="30"/>
      <c r="B172" s="19"/>
      <c r="C172" s="9"/>
      <c r="D172" s="10" t="s">
        <v>98</v>
      </c>
      <c r="E172" s="146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46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1.1499999999999999</v>
      </c>
      <c r="E174" s="146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1.1399999999999999</v>
      </c>
      <c r="E175" s="146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13</v>
      </c>
    </row>
    <row r="176" spans="1:65">
      <c r="A176" s="30"/>
      <c r="B176" s="20" t="s">
        <v>274</v>
      </c>
      <c r="C176" s="12"/>
      <c r="D176" s="23">
        <v>1.145</v>
      </c>
      <c r="E176" s="146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275</v>
      </c>
      <c r="C177" s="29"/>
      <c r="D177" s="11">
        <v>1.145</v>
      </c>
      <c r="E177" s="146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1.145</v>
      </c>
    </row>
    <row r="178" spans="1:65">
      <c r="A178" s="30"/>
      <c r="B178" s="3" t="s">
        <v>276</v>
      </c>
      <c r="C178" s="29"/>
      <c r="D178" s="24">
        <v>7.0710678118654814E-3</v>
      </c>
      <c r="E178" s="146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19</v>
      </c>
    </row>
    <row r="179" spans="1:65">
      <c r="A179" s="30"/>
      <c r="B179" s="3" t="s">
        <v>86</v>
      </c>
      <c r="C179" s="29"/>
      <c r="D179" s="13">
        <v>6.1756050758650493E-3</v>
      </c>
      <c r="E179" s="146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277</v>
      </c>
      <c r="C180" s="29"/>
      <c r="D180" s="13">
        <v>0</v>
      </c>
      <c r="E180" s="146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278</v>
      </c>
      <c r="C181" s="47"/>
      <c r="D181" s="45" t="s">
        <v>279</v>
      </c>
      <c r="E181" s="146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651</v>
      </c>
      <c r="BM183" s="28" t="s">
        <v>317</v>
      </c>
    </row>
    <row r="184" spans="1:65" ht="15">
      <c r="A184" s="25" t="s">
        <v>34</v>
      </c>
      <c r="B184" s="18" t="s">
        <v>110</v>
      </c>
      <c r="C184" s="15" t="s">
        <v>111</v>
      </c>
      <c r="D184" s="16" t="s">
        <v>316</v>
      </c>
      <c r="E184" s="146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238</v>
      </c>
      <c r="C185" s="9" t="s">
        <v>238</v>
      </c>
      <c r="D185" s="10" t="s">
        <v>113</v>
      </c>
      <c r="E185" s="146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98</v>
      </c>
      <c r="E186" s="146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0</v>
      </c>
    </row>
    <row r="187" spans="1:65">
      <c r="A187" s="30"/>
      <c r="B187" s="19"/>
      <c r="C187" s="9"/>
      <c r="D187" s="26"/>
      <c r="E187" s="146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0</v>
      </c>
    </row>
    <row r="188" spans="1:65">
      <c r="A188" s="30"/>
      <c r="B188" s="18">
        <v>1</v>
      </c>
      <c r="C188" s="14">
        <v>1</v>
      </c>
      <c r="D188" s="205">
        <v>80</v>
      </c>
      <c r="E188" s="207"/>
      <c r="F188" s="208"/>
      <c r="G188" s="208"/>
      <c r="H188" s="208"/>
      <c r="I188" s="208"/>
      <c r="J188" s="208"/>
      <c r="K188" s="208"/>
      <c r="L188" s="208"/>
      <c r="M188" s="208"/>
      <c r="N188" s="208"/>
      <c r="O188" s="208"/>
      <c r="P188" s="208"/>
      <c r="Q188" s="208"/>
      <c r="R188" s="208"/>
      <c r="S188" s="208"/>
      <c r="T188" s="208"/>
      <c r="U188" s="208"/>
      <c r="V188" s="208"/>
      <c r="W188" s="208"/>
      <c r="X188" s="208"/>
      <c r="Y188" s="208"/>
      <c r="Z188" s="208"/>
      <c r="AA188" s="208"/>
      <c r="AB188" s="208"/>
      <c r="AC188" s="208"/>
      <c r="AD188" s="208"/>
      <c r="AE188" s="208"/>
      <c r="AF188" s="208"/>
      <c r="AG188" s="208"/>
      <c r="AH188" s="208"/>
      <c r="AI188" s="208"/>
      <c r="AJ188" s="208"/>
      <c r="AK188" s="208"/>
      <c r="AL188" s="208"/>
      <c r="AM188" s="208"/>
      <c r="AN188" s="208"/>
      <c r="AO188" s="208"/>
      <c r="AP188" s="208"/>
      <c r="AQ188" s="208"/>
      <c r="AR188" s="208"/>
      <c r="AS188" s="208"/>
      <c r="AT188" s="208"/>
      <c r="AU188" s="208"/>
      <c r="AV188" s="208"/>
      <c r="AW188" s="208"/>
      <c r="AX188" s="208"/>
      <c r="AY188" s="208"/>
      <c r="AZ188" s="208"/>
      <c r="BA188" s="208"/>
      <c r="BB188" s="208"/>
      <c r="BC188" s="208"/>
      <c r="BD188" s="208"/>
      <c r="BE188" s="208"/>
      <c r="BF188" s="208"/>
      <c r="BG188" s="208"/>
      <c r="BH188" s="208"/>
      <c r="BI188" s="208"/>
      <c r="BJ188" s="208"/>
      <c r="BK188" s="208"/>
      <c r="BL188" s="208"/>
      <c r="BM188" s="209">
        <v>1</v>
      </c>
    </row>
    <row r="189" spans="1:65">
      <c r="A189" s="30"/>
      <c r="B189" s="19">
        <v>1</v>
      </c>
      <c r="C189" s="9">
        <v>2</v>
      </c>
      <c r="D189" s="211">
        <v>70.000000000000014</v>
      </c>
      <c r="E189" s="207"/>
      <c r="F189" s="208"/>
      <c r="G189" s="208"/>
      <c r="H189" s="208"/>
      <c r="I189" s="208"/>
      <c r="J189" s="208"/>
      <c r="K189" s="208"/>
      <c r="L189" s="208"/>
      <c r="M189" s="208"/>
      <c r="N189" s="208"/>
      <c r="O189" s="208"/>
      <c r="P189" s="208"/>
      <c r="Q189" s="208"/>
      <c r="R189" s="208"/>
      <c r="S189" s="208"/>
      <c r="T189" s="208"/>
      <c r="U189" s="208"/>
      <c r="V189" s="208"/>
      <c r="W189" s="208"/>
      <c r="X189" s="208"/>
      <c r="Y189" s="208"/>
      <c r="Z189" s="208"/>
      <c r="AA189" s="208"/>
      <c r="AB189" s="208"/>
      <c r="AC189" s="208"/>
      <c r="AD189" s="208"/>
      <c r="AE189" s="208"/>
      <c r="AF189" s="208"/>
      <c r="AG189" s="208"/>
      <c r="AH189" s="208"/>
      <c r="AI189" s="208"/>
      <c r="AJ189" s="208"/>
      <c r="AK189" s="208"/>
      <c r="AL189" s="208"/>
      <c r="AM189" s="208"/>
      <c r="AN189" s="208"/>
      <c r="AO189" s="208"/>
      <c r="AP189" s="208"/>
      <c r="AQ189" s="208"/>
      <c r="AR189" s="208"/>
      <c r="AS189" s="208"/>
      <c r="AT189" s="208"/>
      <c r="AU189" s="208"/>
      <c r="AV189" s="208"/>
      <c r="AW189" s="208"/>
      <c r="AX189" s="208"/>
      <c r="AY189" s="208"/>
      <c r="AZ189" s="208"/>
      <c r="BA189" s="208"/>
      <c r="BB189" s="208"/>
      <c r="BC189" s="208"/>
      <c r="BD189" s="208"/>
      <c r="BE189" s="208"/>
      <c r="BF189" s="208"/>
      <c r="BG189" s="208"/>
      <c r="BH189" s="208"/>
      <c r="BI189" s="208"/>
      <c r="BJ189" s="208"/>
      <c r="BK189" s="208"/>
      <c r="BL189" s="208"/>
      <c r="BM189" s="209">
        <v>14</v>
      </c>
    </row>
    <row r="190" spans="1:65">
      <c r="A190" s="30"/>
      <c r="B190" s="20" t="s">
        <v>274</v>
      </c>
      <c r="C190" s="12"/>
      <c r="D190" s="214">
        <v>75</v>
      </c>
      <c r="E190" s="207"/>
      <c r="F190" s="208"/>
      <c r="G190" s="208"/>
      <c r="H190" s="208"/>
      <c r="I190" s="208"/>
      <c r="J190" s="208"/>
      <c r="K190" s="208"/>
      <c r="L190" s="208"/>
      <c r="M190" s="208"/>
      <c r="N190" s="208"/>
      <c r="O190" s="208"/>
      <c r="P190" s="208"/>
      <c r="Q190" s="208"/>
      <c r="R190" s="208"/>
      <c r="S190" s="208"/>
      <c r="T190" s="208"/>
      <c r="U190" s="208"/>
      <c r="V190" s="208"/>
      <c r="W190" s="208"/>
      <c r="X190" s="208"/>
      <c r="Y190" s="208"/>
      <c r="Z190" s="208"/>
      <c r="AA190" s="208"/>
      <c r="AB190" s="208"/>
      <c r="AC190" s="208"/>
      <c r="AD190" s="208"/>
      <c r="AE190" s="208"/>
      <c r="AF190" s="208"/>
      <c r="AG190" s="208"/>
      <c r="AH190" s="208"/>
      <c r="AI190" s="208"/>
      <c r="AJ190" s="208"/>
      <c r="AK190" s="208"/>
      <c r="AL190" s="208"/>
      <c r="AM190" s="208"/>
      <c r="AN190" s="208"/>
      <c r="AO190" s="208"/>
      <c r="AP190" s="208"/>
      <c r="AQ190" s="208"/>
      <c r="AR190" s="208"/>
      <c r="AS190" s="208"/>
      <c r="AT190" s="208"/>
      <c r="AU190" s="208"/>
      <c r="AV190" s="208"/>
      <c r="AW190" s="208"/>
      <c r="AX190" s="208"/>
      <c r="AY190" s="208"/>
      <c r="AZ190" s="208"/>
      <c r="BA190" s="208"/>
      <c r="BB190" s="208"/>
      <c r="BC190" s="208"/>
      <c r="BD190" s="208"/>
      <c r="BE190" s="208"/>
      <c r="BF190" s="208"/>
      <c r="BG190" s="208"/>
      <c r="BH190" s="208"/>
      <c r="BI190" s="208"/>
      <c r="BJ190" s="208"/>
      <c r="BK190" s="208"/>
      <c r="BL190" s="208"/>
      <c r="BM190" s="209">
        <v>16</v>
      </c>
    </row>
    <row r="191" spans="1:65">
      <c r="A191" s="30"/>
      <c r="B191" s="3" t="s">
        <v>275</v>
      </c>
      <c r="C191" s="29"/>
      <c r="D191" s="211">
        <v>75</v>
      </c>
      <c r="E191" s="207"/>
      <c r="F191" s="208"/>
      <c r="G191" s="208"/>
      <c r="H191" s="208"/>
      <c r="I191" s="208"/>
      <c r="J191" s="208"/>
      <c r="K191" s="208"/>
      <c r="L191" s="208"/>
      <c r="M191" s="208"/>
      <c r="N191" s="208"/>
      <c r="O191" s="208"/>
      <c r="P191" s="208"/>
      <c r="Q191" s="208"/>
      <c r="R191" s="208"/>
      <c r="S191" s="208"/>
      <c r="T191" s="208"/>
      <c r="U191" s="208"/>
      <c r="V191" s="208"/>
      <c r="W191" s="208"/>
      <c r="X191" s="208"/>
      <c r="Y191" s="208"/>
      <c r="Z191" s="208"/>
      <c r="AA191" s="208"/>
      <c r="AB191" s="208"/>
      <c r="AC191" s="208"/>
      <c r="AD191" s="208"/>
      <c r="AE191" s="208"/>
      <c r="AF191" s="208"/>
      <c r="AG191" s="208"/>
      <c r="AH191" s="208"/>
      <c r="AI191" s="208"/>
      <c r="AJ191" s="208"/>
      <c r="AK191" s="208"/>
      <c r="AL191" s="208"/>
      <c r="AM191" s="208"/>
      <c r="AN191" s="208"/>
      <c r="AO191" s="208"/>
      <c r="AP191" s="208"/>
      <c r="AQ191" s="208"/>
      <c r="AR191" s="208"/>
      <c r="AS191" s="208"/>
      <c r="AT191" s="208"/>
      <c r="AU191" s="208"/>
      <c r="AV191" s="208"/>
      <c r="AW191" s="208"/>
      <c r="AX191" s="208"/>
      <c r="AY191" s="208"/>
      <c r="AZ191" s="208"/>
      <c r="BA191" s="208"/>
      <c r="BB191" s="208"/>
      <c r="BC191" s="208"/>
      <c r="BD191" s="208"/>
      <c r="BE191" s="208"/>
      <c r="BF191" s="208"/>
      <c r="BG191" s="208"/>
      <c r="BH191" s="208"/>
      <c r="BI191" s="208"/>
      <c r="BJ191" s="208"/>
      <c r="BK191" s="208"/>
      <c r="BL191" s="208"/>
      <c r="BM191" s="209">
        <v>75</v>
      </c>
    </row>
    <row r="192" spans="1:65">
      <c r="A192" s="30"/>
      <c r="B192" s="3" t="s">
        <v>276</v>
      </c>
      <c r="C192" s="29"/>
      <c r="D192" s="211">
        <v>7.0710678118654648</v>
      </c>
      <c r="E192" s="207"/>
      <c r="F192" s="208"/>
      <c r="G192" s="208"/>
      <c r="H192" s="208"/>
      <c r="I192" s="208"/>
      <c r="J192" s="208"/>
      <c r="K192" s="208"/>
      <c r="L192" s="208"/>
      <c r="M192" s="208"/>
      <c r="N192" s="208"/>
      <c r="O192" s="208"/>
      <c r="P192" s="208"/>
      <c r="Q192" s="208"/>
      <c r="R192" s="208"/>
      <c r="S192" s="208"/>
      <c r="T192" s="208"/>
      <c r="U192" s="208"/>
      <c r="V192" s="208"/>
      <c r="W192" s="208"/>
      <c r="X192" s="208"/>
      <c r="Y192" s="208"/>
      <c r="Z192" s="208"/>
      <c r="AA192" s="208"/>
      <c r="AB192" s="208"/>
      <c r="AC192" s="208"/>
      <c r="AD192" s="208"/>
      <c r="AE192" s="208"/>
      <c r="AF192" s="208"/>
      <c r="AG192" s="208"/>
      <c r="AH192" s="208"/>
      <c r="AI192" s="208"/>
      <c r="AJ192" s="208"/>
      <c r="AK192" s="208"/>
      <c r="AL192" s="208"/>
      <c r="AM192" s="208"/>
      <c r="AN192" s="208"/>
      <c r="AO192" s="208"/>
      <c r="AP192" s="208"/>
      <c r="AQ192" s="208"/>
      <c r="AR192" s="208"/>
      <c r="AS192" s="208"/>
      <c r="AT192" s="208"/>
      <c r="AU192" s="208"/>
      <c r="AV192" s="208"/>
      <c r="AW192" s="208"/>
      <c r="AX192" s="208"/>
      <c r="AY192" s="208"/>
      <c r="AZ192" s="208"/>
      <c r="BA192" s="208"/>
      <c r="BB192" s="208"/>
      <c r="BC192" s="208"/>
      <c r="BD192" s="208"/>
      <c r="BE192" s="208"/>
      <c r="BF192" s="208"/>
      <c r="BG192" s="208"/>
      <c r="BH192" s="208"/>
      <c r="BI192" s="208"/>
      <c r="BJ192" s="208"/>
      <c r="BK192" s="208"/>
      <c r="BL192" s="208"/>
      <c r="BM192" s="209">
        <v>20</v>
      </c>
    </row>
    <row r="193" spans="1:65">
      <c r="A193" s="30"/>
      <c r="B193" s="3" t="s">
        <v>86</v>
      </c>
      <c r="C193" s="29"/>
      <c r="D193" s="13">
        <v>9.4280904158206197E-2</v>
      </c>
      <c r="E193" s="146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277</v>
      </c>
      <c r="C194" s="29"/>
      <c r="D194" s="13">
        <v>0</v>
      </c>
      <c r="E194" s="146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278</v>
      </c>
      <c r="C195" s="47"/>
      <c r="D195" s="45" t="s">
        <v>279</v>
      </c>
      <c r="E195" s="146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9.5">
      <c r="B197" s="8" t="s">
        <v>652</v>
      </c>
      <c r="BM197" s="28" t="s">
        <v>317</v>
      </c>
    </row>
    <row r="198" spans="1:65" ht="19.5">
      <c r="A198" s="25" t="s">
        <v>359</v>
      </c>
      <c r="B198" s="18" t="s">
        <v>110</v>
      </c>
      <c r="C198" s="15" t="s">
        <v>111</v>
      </c>
      <c r="D198" s="16" t="s">
        <v>316</v>
      </c>
      <c r="E198" s="146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238</v>
      </c>
      <c r="C199" s="9" t="s">
        <v>238</v>
      </c>
      <c r="D199" s="10" t="s">
        <v>113</v>
      </c>
      <c r="E199" s="146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1</v>
      </c>
    </row>
    <row r="200" spans="1:65">
      <c r="A200" s="30"/>
      <c r="B200" s="19"/>
      <c r="C200" s="9"/>
      <c r="D200" s="10" t="s">
        <v>98</v>
      </c>
      <c r="E200" s="146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3</v>
      </c>
    </row>
    <row r="201" spans="1:65">
      <c r="A201" s="30"/>
      <c r="B201" s="19"/>
      <c r="C201" s="9"/>
      <c r="D201" s="26"/>
      <c r="E201" s="146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3</v>
      </c>
    </row>
    <row r="202" spans="1:65">
      <c r="A202" s="30"/>
      <c r="B202" s="18">
        <v>1</v>
      </c>
      <c r="C202" s="14">
        <v>1</v>
      </c>
      <c r="D202" s="200">
        <v>0.20699999999999999</v>
      </c>
      <c r="E202" s="198"/>
      <c r="F202" s="199"/>
      <c r="G202" s="199"/>
      <c r="H202" s="199"/>
      <c r="I202" s="199"/>
      <c r="J202" s="199"/>
      <c r="K202" s="199"/>
      <c r="L202" s="199"/>
      <c r="M202" s="199"/>
      <c r="N202" s="199"/>
      <c r="O202" s="199"/>
      <c r="P202" s="199"/>
      <c r="Q202" s="199"/>
      <c r="R202" s="199"/>
      <c r="S202" s="199"/>
      <c r="T202" s="199"/>
      <c r="U202" s="199"/>
      <c r="V202" s="199"/>
      <c r="W202" s="199"/>
      <c r="X202" s="199"/>
      <c r="Y202" s="199"/>
      <c r="Z202" s="199"/>
      <c r="AA202" s="199"/>
      <c r="AB202" s="199"/>
      <c r="AC202" s="199"/>
      <c r="AD202" s="199"/>
      <c r="AE202" s="199"/>
      <c r="AF202" s="199"/>
      <c r="AG202" s="199"/>
      <c r="AH202" s="199"/>
      <c r="AI202" s="199"/>
      <c r="AJ202" s="199"/>
      <c r="AK202" s="199"/>
      <c r="AL202" s="199"/>
      <c r="AM202" s="199"/>
      <c r="AN202" s="199"/>
      <c r="AO202" s="199"/>
      <c r="AP202" s="199"/>
      <c r="AQ202" s="199"/>
      <c r="AR202" s="199"/>
      <c r="AS202" s="199"/>
      <c r="AT202" s="199"/>
      <c r="AU202" s="199"/>
      <c r="AV202" s="199"/>
      <c r="AW202" s="199"/>
      <c r="AX202" s="199"/>
      <c r="AY202" s="199"/>
      <c r="AZ202" s="199"/>
      <c r="BA202" s="199"/>
      <c r="BB202" s="199"/>
      <c r="BC202" s="199"/>
      <c r="BD202" s="199"/>
      <c r="BE202" s="199"/>
      <c r="BF202" s="199"/>
      <c r="BG202" s="199"/>
      <c r="BH202" s="199"/>
      <c r="BI202" s="199"/>
      <c r="BJ202" s="199"/>
      <c r="BK202" s="199"/>
      <c r="BL202" s="199"/>
      <c r="BM202" s="201">
        <v>1</v>
      </c>
    </row>
    <row r="203" spans="1:65">
      <c r="A203" s="30"/>
      <c r="B203" s="19">
        <v>1</v>
      </c>
      <c r="C203" s="9">
        <v>2</v>
      </c>
      <c r="D203" s="24">
        <v>0.20599999999999999</v>
      </c>
      <c r="E203" s="198"/>
      <c r="F203" s="199"/>
      <c r="G203" s="199"/>
      <c r="H203" s="199"/>
      <c r="I203" s="199"/>
      <c r="J203" s="199"/>
      <c r="K203" s="199"/>
      <c r="L203" s="199"/>
      <c r="M203" s="199"/>
      <c r="N203" s="199"/>
      <c r="O203" s="199"/>
      <c r="P203" s="199"/>
      <c r="Q203" s="199"/>
      <c r="R203" s="199"/>
      <c r="S203" s="199"/>
      <c r="T203" s="199"/>
      <c r="U203" s="199"/>
      <c r="V203" s="199"/>
      <c r="W203" s="199"/>
      <c r="X203" s="199"/>
      <c r="Y203" s="199"/>
      <c r="Z203" s="199"/>
      <c r="AA203" s="199"/>
      <c r="AB203" s="199"/>
      <c r="AC203" s="199"/>
      <c r="AD203" s="199"/>
      <c r="AE203" s="199"/>
      <c r="AF203" s="199"/>
      <c r="AG203" s="199"/>
      <c r="AH203" s="199"/>
      <c r="AI203" s="199"/>
      <c r="AJ203" s="199"/>
      <c r="AK203" s="199"/>
      <c r="AL203" s="199"/>
      <c r="AM203" s="199"/>
      <c r="AN203" s="199"/>
      <c r="AO203" s="199"/>
      <c r="AP203" s="199"/>
      <c r="AQ203" s="199"/>
      <c r="AR203" s="199"/>
      <c r="AS203" s="199"/>
      <c r="AT203" s="199"/>
      <c r="AU203" s="199"/>
      <c r="AV203" s="199"/>
      <c r="AW203" s="199"/>
      <c r="AX203" s="199"/>
      <c r="AY203" s="199"/>
      <c r="AZ203" s="199"/>
      <c r="BA203" s="199"/>
      <c r="BB203" s="199"/>
      <c r="BC203" s="199"/>
      <c r="BD203" s="199"/>
      <c r="BE203" s="199"/>
      <c r="BF203" s="199"/>
      <c r="BG203" s="199"/>
      <c r="BH203" s="199"/>
      <c r="BI203" s="199"/>
      <c r="BJ203" s="199"/>
      <c r="BK203" s="199"/>
      <c r="BL203" s="199"/>
      <c r="BM203" s="201">
        <v>15</v>
      </c>
    </row>
    <row r="204" spans="1:65">
      <c r="A204" s="30"/>
      <c r="B204" s="20" t="s">
        <v>274</v>
      </c>
      <c r="C204" s="12"/>
      <c r="D204" s="202">
        <v>0.20649999999999999</v>
      </c>
      <c r="E204" s="198"/>
      <c r="F204" s="199"/>
      <c r="G204" s="199"/>
      <c r="H204" s="199"/>
      <c r="I204" s="199"/>
      <c r="J204" s="199"/>
      <c r="K204" s="199"/>
      <c r="L204" s="199"/>
      <c r="M204" s="199"/>
      <c r="N204" s="199"/>
      <c r="O204" s="199"/>
      <c r="P204" s="199"/>
      <c r="Q204" s="199"/>
      <c r="R204" s="199"/>
      <c r="S204" s="199"/>
      <c r="T204" s="199"/>
      <c r="U204" s="199"/>
      <c r="V204" s="199"/>
      <c r="W204" s="199"/>
      <c r="X204" s="199"/>
      <c r="Y204" s="199"/>
      <c r="Z204" s="199"/>
      <c r="AA204" s="199"/>
      <c r="AB204" s="199"/>
      <c r="AC204" s="199"/>
      <c r="AD204" s="199"/>
      <c r="AE204" s="199"/>
      <c r="AF204" s="199"/>
      <c r="AG204" s="199"/>
      <c r="AH204" s="199"/>
      <c r="AI204" s="199"/>
      <c r="AJ204" s="199"/>
      <c r="AK204" s="199"/>
      <c r="AL204" s="199"/>
      <c r="AM204" s="199"/>
      <c r="AN204" s="199"/>
      <c r="AO204" s="199"/>
      <c r="AP204" s="199"/>
      <c r="AQ204" s="199"/>
      <c r="AR204" s="199"/>
      <c r="AS204" s="199"/>
      <c r="AT204" s="199"/>
      <c r="AU204" s="199"/>
      <c r="AV204" s="199"/>
      <c r="AW204" s="199"/>
      <c r="AX204" s="199"/>
      <c r="AY204" s="199"/>
      <c r="AZ204" s="199"/>
      <c r="BA204" s="199"/>
      <c r="BB204" s="199"/>
      <c r="BC204" s="199"/>
      <c r="BD204" s="199"/>
      <c r="BE204" s="199"/>
      <c r="BF204" s="199"/>
      <c r="BG204" s="199"/>
      <c r="BH204" s="199"/>
      <c r="BI204" s="199"/>
      <c r="BJ204" s="199"/>
      <c r="BK204" s="199"/>
      <c r="BL204" s="199"/>
      <c r="BM204" s="201">
        <v>16</v>
      </c>
    </row>
    <row r="205" spans="1:65">
      <c r="A205" s="30"/>
      <c r="B205" s="3" t="s">
        <v>275</v>
      </c>
      <c r="C205" s="29"/>
      <c r="D205" s="24">
        <v>0.20649999999999999</v>
      </c>
      <c r="E205" s="198"/>
      <c r="F205" s="199"/>
      <c r="G205" s="199"/>
      <c r="H205" s="199"/>
      <c r="I205" s="199"/>
      <c r="J205" s="199"/>
      <c r="K205" s="199"/>
      <c r="L205" s="199"/>
      <c r="M205" s="199"/>
      <c r="N205" s="199"/>
      <c r="O205" s="199"/>
      <c r="P205" s="199"/>
      <c r="Q205" s="199"/>
      <c r="R205" s="199"/>
      <c r="S205" s="199"/>
      <c r="T205" s="199"/>
      <c r="U205" s="199"/>
      <c r="V205" s="199"/>
      <c r="W205" s="199"/>
      <c r="X205" s="199"/>
      <c r="Y205" s="199"/>
      <c r="Z205" s="199"/>
      <c r="AA205" s="199"/>
      <c r="AB205" s="199"/>
      <c r="AC205" s="199"/>
      <c r="AD205" s="199"/>
      <c r="AE205" s="199"/>
      <c r="AF205" s="199"/>
      <c r="AG205" s="199"/>
      <c r="AH205" s="199"/>
      <c r="AI205" s="199"/>
      <c r="AJ205" s="199"/>
      <c r="AK205" s="199"/>
      <c r="AL205" s="199"/>
      <c r="AM205" s="199"/>
      <c r="AN205" s="199"/>
      <c r="AO205" s="199"/>
      <c r="AP205" s="199"/>
      <c r="AQ205" s="199"/>
      <c r="AR205" s="199"/>
      <c r="AS205" s="199"/>
      <c r="AT205" s="199"/>
      <c r="AU205" s="199"/>
      <c r="AV205" s="199"/>
      <c r="AW205" s="199"/>
      <c r="AX205" s="199"/>
      <c r="AY205" s="199"/>
      <c r="AZ205" s="199"/>
      <c r="BA205" s="199"/>
      <c r="BB205" s="199"/>
      <c r="BC205" s="199"/>
      <c r="BD205" s="199"/>
      <c r="BE205" s="199"/>
      <c r="BF205" s="199"/>
      <c r="BG205" s="199"/>
      <c r="BH205" s="199"/>
      <c r="BI205" s="199"/>
      <c r="BJ205" s="199"/>
      <c r="BK205" s="199"/>
      <c r="BL205" s="199"/>
      <c r="BM205" s="201">
        <v>0.20649999999999999</v>
      </c>
    </row>
    <row r="206" spans="1:65">
      <c r="A206" s="30"/>
      <c r="B206" s="3" t="s">
        <v>276</v>
      </c>
      <c r="C206" s="29"/>
      <c r="D206" s="24">
        <v>7.0710678118654816E-4</v>
      </c>
      <c r="E206" s="198"/>
      <c r="F206" s="199"/>
      <c r="G206" s="199"/>
      <c r="H206" s="199"/>
      <c r="I206" s="199"/>
      <c r="J206" s="199"/>
      <c r="K206" s="199"/>
      <c r="L206" s="199"/>
      <c r="M206" s="199"/>
      <c r="N206" s="199"/>
      <c r="O206" s="199"/>
      <c r="P206" s="199"/>
      <c r="Q206" s="199"/>
      <c r="R206" s="199"/>
      <c r="S206" s="199"/>
      <c r="T206" s="199"/>
      <c r="U206" s="199"/>
      <c r="V206" s="199"/>
      <c r="W206" s="199"/>
      <c r="X206" s="199"/>
      <c r="Y206" s="199"/>
      <c r="Z206" s="199"/>
      <c r="AA206" s="199"/>
      <c r="AB206" s="199"/>
      <c r="AC206" s="199"/>
      <c r="AD206" s="199"/>
      <c r="AE206" s="199"/>
      <c r="AF206" s="199"/>
      <c r="AG206" s="199"/>
      <c r="AH206" s="199"/>
      <c r="AI206" s="199"/>
      <c r="AJ206" s="199"/>
      <c r="AK206" s="199"/>
      <c r="AL206" s="199"/>
      <c r="AM206" s="199"/>
      <c r="AN206" s="199"/>
      <c r="AO206" s="199"/>
      <c r="AP206" s="199"/>
      <c r="AQ206" s="199"/>
      <c r="AR206" s="199"/>
      <c r="AS206" s="199"/>
      <c r="AT206" s="199"/>
      <c r="AU206" s="199"/>
      <c r="AV206" s="199"/>
      <c r="AW206" s="199"/>
      <c r="AX206" s="199"/>
      <c r="AY206" s="199"/>
      <c r="AZ206" s="199"/>
      <c r="BA206" s="199"/>
      <c r="BB206" s="199"/>
      <c r="BC206" s="199"/>
      <c r="BD206" s="199"/>
      <c r="BE206" s="199"/>
      <c r="BF206" s="199"/>
      <c r="BG206" s="199"/>
      <c r="BH206" s="199"/>
      <c r="BI206" s="199"/>
      <c r="BJ206" s="199"/>
      <c r="BK206" s="199"/>
      <c r="BL206" s="199"/>
      <c r="BM206" s="201">
        <v>21</v>
      </c>
    </row>
    <row r="207" spans="1:65">
      <c r="A207" s="30"/>
      <c r="B207" s="3" t="s">
        <v>86</v>
      </c>
      <c r="C207" s="29"/>
      <c r="D207" s="13">
        <v>3.4242459137363108E-3</v>
      </c>
      <c r="E207" s="146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277</v>
      </c>
      <c r="C208" s="29"/>
      <c r="D208" s="13">
        <v>0</v>
      </c>
      <c r="E208" s="146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278</v>
      </c>
      <c r="C209" s="47"/>
      <c r="D209" s="45" t="s">
        <v>279</v>
      </c>
      <c r="E209" s="146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653</v>
      </c>
      <c r="BM211" s="28" t="s">
        <v>317</v>
      </c>
    </row>
    <row r="212" spans="1:65" ht="15">
      <c r="A212" s="25" t="s">
        <v>37</v>
      </c>
      <c r="B212" s="18" t="s">
        <v>110</v>
      </c>
      <c r="C212" s="15" t="s">
        <v>111</v>
      </c>
      <c r="D212" s="16" t="s">
        <v>316</v>
      </c>
      <c r="E212" s="146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238</v>
      </c>
      <c r="C213" s="9" t="s">
        <v>238</v>
      </c>
      <c r="D213" s="10" t="s">
        <v>113</v>
      </c>
      <c r="E213" s="146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98</v>
      </c>
      <c r="E214" s="146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0</v>
      </c>
    </row>
    <row r="215" spans="1:65">
      <c r="A215" s="30"/>
      <c r="B215" s="19"/>
      <c r="C215" s="9"/>
      <c r="D215" s="26"/>
      <c r="E215" s="146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0</v>
      </c>
    </row>
    <row r="216" spans="1:65">
      <c r="A216" s="30"/>
      <c r="B216" s="18">
        <v>1</v>
      </c>
      <c r="C216" s="14">
        <v>1</v>
      </c>
      <c r="D216" s="205">
        <v>70.000000000000014</v>
      </c>
      <c r="E216" s="207"/>
      <c r="F216" s="208"/>
      <c r="G216" s="208"/>
      <c r="H216" s="208"/>
      <c r="I216" s="208"/>
      <c r="J216" s="208"/>
      <c r="K216" s="208"/>
      <c r="L216" s="208"/>
      <c r="M216" s="208"/>
      <c r="N216" s="208"/>
      <c r="O216" s="208"/>
      <c r="P216" s="208"/>
      <c r="Q216" s="208"/>
      <c r="R216" s="208"/>
      <c r="S216" s="208"/>
      <c r="T216" s="208"/>
      <c r="U216" s="208"/>
      <c r="V216" s="208"/>
      <c r="W216" s="208"/>
      <c r="X216" s="208"/>
      <c r="Y216" s="208"/>
      <c r="Z216" s="208"/>
      <c r="AA216" s="208"/>
      <c r="AB216" s="208"/>
      <c r="AC216" s="208"/>
      <c r="AD216" s="208"/>
      <c r="AE216" s="208"/>
      <c r="AF216" s="208"/>
      <c r="AG216" s="208"/>
      <c r="AH216" s="208"/>
      <c r="AI216" s="208"/>
      <c r="AJ216" s="208"/>
      <c r="AK216" s="208"/>
      <c r="AL216" s="208"/>
      <c r="AM216" s="208"/>
      <c r="AN216" s="208"/>
      <c r="AO216" s="208"/>
      <c r="AP216" s="208"/>
      <c r="AQ216" s="208"/>
      <c r="AR216" s="208"/>
      <c r="AS216" s="208"/>
      <c r="AT216" s="208"/>
      <c r="AU216" s="208"/>
      <c r="AV216" s="208"/>
      <c r="AW216" s="208"/>
      <c r="AX216" s="208"/>
      <c r="AY216" s="208"/>
      <c r="AZ216" s="208"/>
      <c r="BA216" s="208"/>
      <c r="BB216" s="208"/>
      <c r="BC216" s="208"/>
      <c r="BD216" s="208"/>
      <c r="BE216" s="208"/>
      <c r="BF216" s="208"/>
      <c r="BG216" s="208"/>
      <c r="BH216" s="208"/>
      <c r="BI216" s="208"/>
      <c r="BJ216" s="208"/>
      <c r="BK216" s="208"/>
      <c r="BL216" s="208"/>
      <c r="BM216" s="209">
        <v>1</v>
      </c>
    </row>
    <row r="217" spans="1:65">
      <c r="A217" s="30"/>
      <c r="B217" s="19">
        <v>1</v>
      </c>
      <c r="C217" s="9">
        <v>2</v>
      </c>
      <c r="D217" s="211">
        <v>70.000000000000014</v>
      </c>
      <c r="E217" s="207"/>
      <c r="F217" s="208"/>
      <c r="G217" s="208"/>
      <c r="H217" s="208"/>
      <c r="I217" s="208"/>
      <c r="J217" s="208"/>
      <c r="K217" s="208"/>
      <c r="L217" s="208"/>
      <c r="M217" s="208"/>
      <c r="N217" s="208"/>
      <c r="O217" s="208"/>
      <c r="P217" s="208"/>
      <c r="Q217" s="208"/>
      <c r="R217" s="208"/>
      <c r="S217" s="208"/>
      <c r="T217" s="208"/>
      <c r="U217" s="208"/>
      <c r="V217" s="208"/>
      <c r="W217" s="208"/>
      <c r="X217" s="208"/>
      <c r="Y217" s="208"/>
      <c r="Z217" s="208"/>
      <c r="AA217" s="208"/>
      <c r="AB217" s="208"/>
      <c r="AC217" s="208"/>
      <c r="AD217" s="208"/>
      <c r="AE217" s="208"/>
      <c r="AF217" s="208"/>
      <c r="AG217" s="208"/>
      <c r="AH217" s="208"/>
      <c r="AI217" s="208"/>
      <c r="AJ217" s="208"/>
      <c r="AK217" s="208"/>
      <c r="AL217" s="208"/>
      <c r="AM217" s="208"/>
      <c r="AN217" s="208"/>
      <c r="AO217" s="208"/>
      <c r="AP217" s="208"/>
      <c r="AQ217" s="208"/>
      <c r="AR217" s="208"/>
      <c r="AS217" s="208"/>
      <c r="AT217" s="208"/>
      <c r="AU217" s="208"/>
      <c r="AV217" s="208"/>
      <c r="AW217" s="208"/>
      <c r="AX217" s="208"/>
      <c r="AY217" s="208"/>
      <c r="AZ217" s="208"/>
      <c r="BA217" s="208"/>
      <c r="BB217" s="208"/>
      <c r="BC217" s="208"/>
      <c r="BD217" s="208"/>
      <c r="BE217" s="208"/>
      <c r="BF217" s="208"/>
      <c r="BG217" s="208"/>
      <c r="BH217" s="208"/>
      <c r="BI217" s="208"/>
      <c r="BJ217" s="208"/>
      <c r="BK217" s="208"/>
      <c r="BL217" s="208"/>
      <c r="BM217" s="209">
        <v>16</v>
      </c>
    </row>
    <row r="218" spans="1:65">
      <c r="A218" s="30"/>
      <c r="B218" s="20" t="s">
        <v>274</v>
      </c>
      <c r="C218" s="12"/>
      <c r="D218" s="214">
        <v>70.000000000000014</v>
      </c>
      <c r="E218" s="207"/>
      <c r="F218" s="208"/>
      <c r="G218" s="208"/>
      <c r="H218" s="208"/>
      <c r="I218" s="208"/>
      <c r="J218" s="208"/>
      <c r="K218" s="208"/>
      <c r="L218" s="208"/>
      <c r="M218" s="208"/>
      <c r="N218" s="208"/>
      <c r="O218" s="208"/>
      <c r="P218" s="208"/>
      <c r="Q218" s="208"/>
      <c r="R218" s="208"/>
      <c r="S218" s="208"/>
      <c r="T218" s="208"/>
      <c r="U218" s="208"/>
      <c r="V218" s="208"/>
      <c r="W218" s="208"/>
      <c r="X218" s="208"/>
      <c r="Y218" s="208"/>
      <c r="Z218" s="208"/>
      <c r="AA218" s="208"/>
      <c r="AB218" s="208"/>
      <c r="AC218" s="208"/>
      <c r="AD218" s="208"/>
      <c r="AE218" s="208"/>
      <c r="AF218" s="208"/>
      <c r="AG218" s="208"/>
      <c r="AH218" s="208"/>
      <c r="AI218" s="208"/>
      <c r="AJ218" s="208"/>
      <c r="AK218" s="208"/>
      <c r="AL218" s="208"/>
      <c r="AM218" s="208"/>
      <c r="AN218" s="208"/>
      <c r="AO218" s="208"/>
      <c r="AP218" s="208"/>
      <c r="AQ218" s="208"/>
      <c r="AR218" s="208"/>
      <c r="AS218" s="208"/>
      <c r="AT218" s="208"/>
      <c r="AU218" s="208"/>
      <c r="AV218" s="208"/>
      <c r="AW218" s="208"/>
      <c r="AX218" s="208"/>
      <c r="AY218" s="208"/>
      <c r="AZ218" s="208"/>
      <c r="BA218" s="208"/>
      <c r="BB218" s="208"/>
      <c r="BC218" s="208"/>
      <c r="BD218" s="208"/>
      <c r="BE218" s="208"/>
      <c r="BF218" s="208"/>
      <c r="BG218" s="208"/>
      <c r="BH218" s="208"/>
      <c r="BI218" s="208"/>
      <c r="BJ218" s="208"/>
      <c r="BK218" s="208"/>
      <c r="BL218" s="208"/>
      <c r="BM218" s="209">
        <v>16</v>
      </c>
    </row>
    <row r="219" spans="1:65">
      <c r="A219" s="30"/>
      <c r="B219" s="3" t="s">
        <v>275</v>
      </c>
      <c r="C219" s="29"/>
      <c r="D219" s="211">
        <v>70.000000000000014</v>
      </c>
      <c r="E219" s="207"/>
      <c r="F219" s="208"/>
      <c r="G219" s="208"/>
      <c r="H219" s="208"/>
      <c r="I219" s="208"/>
      <c r="J219" s="208"/>
      <c r="K219" s="208"/>
      <c r="L219" s="208"/>
      <c r="M219" s="208"/>
      <c r="N219" s="208"/>
      <c r="O219" s="208"/>
      <c r="P219" s="208"/>
      <c r="Q219" s="208"/>
      <c r="R219" s="208"/>
      <c r="S219" s="208"/>
      <c r="T219" s="208"/>
      <c r="U219" s="208"/>
      <c r="V219" s="208"/>
      <c r="W219" s="208"/>
      <c r="X219" s="208"/>
      <c r="Y219" s="208"/>
      <c r="Z219" s="208"/>
      <c r="AA219" s="208"/>
      <c r="AB219" s="208"/>
      <c r="AC219" s="208"/>
      <c r="AD219" s="208"/>
      <c r="AE219" s="208"/>
      <c r="AF219" s="208"/>
      <c r="AG219" s="208"/>
      <c r="AH219" s="208"/>
      <c r="AI219" s="208"/>
      <c r="AJ219" s="208"/>
      <c r="AK219" s="208"/>
      <c r="AL219" s="208"/>
      <c r="AM219" s="208"/>
      <c r="AN219" s="208"/>
      <c r="AO219" s="208"/>
      <c r="AP219" s="208"/>
      <c r="AQ219" s="208"/>
      <c r="AR219" s="208"/>
      <c r="AS219" s="208"/>
      <c r="AT219" s="208"/>
      <c r="AU219" s="208"/>
      <c r="AV219" s="208"/>
      <c r="AW219" s="208"/>
      <c r="AX219" s="208"/>
      <c r="AY219" s="208"/>
      <c r="AZ219" s="208"/>
      <c r="BA219" s="208"/>
      <c r="BB219" s="208"/>
      <c r="BC219" s="208"/>
      <c r="BD219" s="208"/>
      <c r="BE219" s="208"/>
      <c r="BF219" s="208"/>
      <c r="BG219" s="208"/>
      <c r="BH219" s="208"/>
      <c r="BI219" s="208"/>
      <c r="BJ219" s="208"/>
      <c r="BK219" s="208"/>
      <c r="BL219" s="208"/>
      <c r="BM219" s="209">
        <v>70</v>
      </c>
    </row>
    <row r="220" spans="1:65">
      <c r="A220" s="30"/>
      <c r="B220" s="3" t="s">
        <v>276</v>
      </c>
      <c r="C220" s="29"/>
      <c r="D220" s="211">
        <v>0</v>
      </c>
      <c r="E220" s="207"/>
      <c r="F220" s="208"/>
      <c r="G220" s="208"/>
      <c r="H220" s="208"/>
      <c r="I220" s="208"/>
      <c r="J220" s="208"/>
      <c r="K220" s="208"/>
      <c r="L220" s="208"/>
      <c r="M220" s="208"/>
      <c r="N220" s="208"/>
      <c r="O220" s="208"/>
      <c r="P220" s="208"/>
      <c r="Q220" s="208"/>
      <c r="R220" s="208"/>
      <c r="S220" s="208"/>
      <c r="T220" s="208"/>
      <c r="U220" s="208"/>
      <c r="V220" s="208"/>
      <c r="W220" s="208"/>
      <c r="X220" s="208"/>
      <c r="Y220" s="208"/>
      <c r="Z220" s="208"/>
      <c r="AA220" s="208"/>
      <c r="AB220" s="208"/>
      <c r="AC220" s="208"/>
      <c r="AD220" s="208"/>
      <c r="AE220" s="208"/>
      <c r="AF220" s="208"/>
      <c r="AG220" s="208"/>
      <c r="AH220" s="208"/>
      <c r="AI220" s="208"/>
      <c r="AJ220" s="208"/>
      <c r="AK220" s="208"/>
      <c r="AL220" s="208"/>
      <c r="AM220" s="208"/>
      <c r="AN220" s="208"/>
      <c r="AO220" s="208"/>
      <c r="AP220" s="208"/>
      <c r="AQ220" s="208"/>
      <c r="AR220" s="208"/>
      <c r="AS220" s="208"/>
      <c r="AT220" s="208"/>
      <c r="AU220" s="208"/>
      <c r="AV220" s="208"/>
      <c r="AW220" s="208"/>
      <c r="AX220" s="208"/>
      <c r="AY220" s="208"/>
      <c r="AZ220" s="208"/>
      <c r="BA220" s="208"/>
      <c r="BB220" s="208"/>
      <c r="BC220" s="208"/>
      <c r="BD220" s="208"/>
      <c r="BE220" s="208"/>
      <c r="BF220" s="208"/>
      <c r="BG220" s="208"/>
      <c r="BH220" s="208"/>
      <c r="BI220" s="208"/>
      <c r="BJ220" s="208"/>
      <c r="BK220" s="208"/>
      <c r="BL220" s="208"/>
      <c r="BM220" s="209">
        <v>22</v>
      </c>
    </row>
    <row r="221" spans="1:65">
      <c r="A221" s="30"/>
      <c r="B221" s="3" t="s">
        <v>86</v>
      </c>
      <c r="C221" s="29"/>
      <c r="D221" s="13">
        <v>0</v>
      </c>
      <c r="E221" s="146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277</v>
      </c>
      <c r="C222" s="29"/>
      <c r="D222" s="13">
        <v>2.2204460492503131E-16</v>
      </c>
      <c r="E222" s="146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278</v>
      </c>
      <c r="C223" s="47"/>
      <c r="D223" s="45" t="s">
        <v>279</v>
      </c>
      <c r="E223" s="146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654</v>
      </c>
      <c r="BM225" s="28" t="s">
        <v>317</v>
      </c>
    </row>
    <row r="226" spans="1:65" ht="15">
      <c r="A226" s="25" t="s">
        <v>60</v>
      </c>
      <c r="B226" s="18" t="s">
        <v>110</v>
      </c>
      <c r="C226" s="15" t="s">
        <v>111</v>
      </c>
      <c r="D226" s="16" t="s">
        <v>316</v>
      </c>
      <c r="E226" s="146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238</v>
      </c>
      <c r="C227" s="9" t="s">
        <v>238</v>
      </c>
      <c r="D227" s="10" t="s">
        <v>113</v>
      </c>
      <c r="E227" s="146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1</v>
      </c>
    </row>
    <row r="228" spans="1:65">
      <c r="A228" s="30"/>
      <c r="B228" s="19"/>
      <c r="C228" s="9"/>
      <c r="D228" s="10" t="s">
        <v>98</v>
      </c>
      <c r="E228" s="146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3</v>
      </c>
    </row>
    <row r="229" spans="1:65">
      <c r="A229" s="30"/>
      <c r="B229" s="19"/>
      <c r="C229" s="9"/>
      <c r="D229" s="26"/>
      <c r="E229" s="146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3</v>
      </c>
    </row>
    <row r="230" spans="1:65">
      <c r="A230" s="30"/>
      <c r="B230" s="18">
        <v>1</v>
      </c>
      <c r="C230" s="14">
        <v>1</v>
      </c>
      <c r="D230" s="200">
        <v>0.4365</v>
      </c>
      <c r="E230" s="198"/>
      <c r="F230" s="199"/>
      <c r="G230" s="199"/>
      <c r="H230" s="199"/>
      <c r="I230" s="199"/>
      <c r="J230" s="199"/>
      <c r="K230" s="199"/>
      <c r="L230" s="199"/>
      <c r="M230" s="199"/>
      <c r="N230" s="199"/>
      <c r="O230" s="199"/>
      <c r="P230" s="199"/>
      <c r="Q230" s="199"/>
      <c r="R230" s="199"/>
      <c r="S230" s="199"/>
      <c r="T230" s="199"/>
      <c r="U230" s="199"/>
      <c r="V230" s="199"/>
      <c r="W230" s="199"/>
      <c r="X230" s="199"/>
      <c r="Y230" s="199"/>
      <c r="Z230" s="199"/>
      <c r="AA230" s="199"/>
      <c r="AB230" s="199"/>
      <c r="AC230" s="199"/>
      <c r="AD230" s="199"/>
      <c r="AE230" s="199"/>
      <c r="AF230" s="199"/>
      <c r="AG230" s="199"/>
      <c r="AH230" s="199"/>
      <c r="AI230" s="199"/>
      <c r="AJ230" s="199"/>
      <c r="AK230" s="199"/>
      <c r="AL230" s="199"/>
      <c r="AM230" s="199"/>
      <c r="AN230" s="199"/>
      <c r="AO230" s="199"/>
      <c r="AP230" s="199"/>
      <c r="AQ230" s="199"/>
      <c r="AR230" s="199"/>
      <c r="AS230" s="199"/>
      <c r="AT230" s="199"/>
      <c r="AU230" s="199"/>
      <c r="AV230" s="199"/>
      <c r="AW230" s="199"/>
      <c r="AX230" s="199"/>
      <c r="AY230" s="199"/>
      <c r="AZ230" s="199"/>
      <c r="BA230" s="199"/>
      <c r="BB230" s="199"/>
      <c r="BC230" s="199"/>
      <c r="BD230" s="199"/>
      <c r="BE230" s="199"/>
      <c r="BF230" s="199"/>
      <c r="BG230" s="199"/>
      <c r="BH230" s="199"/>
      <c r="BI230" s="199"/>
      <c r="BJ230" s="199"/>
      <c r="BK230" s="199"/>
      <c r="BL230" s="199"/>
      <c r="BM230" s="201">
        <v>1</v>
      </c>
    </row>
    <row r="231" spans="1:65">
      <c r="A231" s="30"/>
      <c r="B231" s="19">
        <v>1</v>
      </c>
      <c r="C231" s="9">
        <v>2</v>
      </c>
      <c r="D231" s="24">
        <v>0.4325</v>
      </c>
      <c r="E231" s="198"/>
      <c r="F231" s="199"/>
      <c r="G231" s="199"/>
      <c r="H231" s="199"/>
      <c r="I231" s="199"/>
      <c r="J231" s="199"/>
      <c r="K231" s="199"/>
      <c r="L231" s="199"/>
      <c r="M231" s="199"/>
      <c r="N231" s="199"/>
      <c r="O231" s="199"/>
      <c r="P231" s="199"/>
      <c r="Q231" s="199"/>
      <c r="R231" s="199"/>
      <c r="S231" s="199"/>
      <c r="T231" s="199"/>
      <c r="U231" s="199"/>
      <c r="V231" s="199"/>
      <c r="W231" s="199"/>
      <c r="X231" s="199"/>
      <c r="Y231" s="199"/>
      <c r="Z231" s="199"/>
      <c r="AA231" s="199"/>
      <c r="AB231" s="199"/>
      <c r="AC231" s="199"/>
      <c r="AD231" s="199"/>
      <c r="AE231" s="199"/>
      <c r="AF231" s="199"/>
      <c r="AG231" s="199"/>
      <c r="AH231" s="199"/>
      <c r="AI231" s="199"/>
      <c r="AJ231" s="199"/>
      <c r="AK231" s="199"/>
      <c r="AL231" s="199"/>
      <c r="AM231" s="199"/>
      <c r="AN231" s="199"/>
      <c r="AO231" s="199"/>
      <c r="AP231" s="199"/>
      <c r="AQ231" s="199"/>
      <c r="AR231" s="199"/>
      <c r="AS231" s="199"/>
      <c r="AT231" s="199"/>
      <c r="AU231" s="199"/>
      <c r="AV231" s="199"/>
      <c r="AW231" s="199"/>
      <c r="AX231" s="199"/>
      <c r="AY231" s="199"/>
      <c r="AZ231" s="199"/>
      <c r="BA231" s="199"/>
      <c r="BB231" s="199"/>
      <c r="BC231" s="199"/>
      <c r="BD231" s="199"/>
      <c r="BE231" s="199"/>
      <c r="BF231" s="199"/>
      <c r="BG231" s="199"/>
      <c r="BH231" s="199"/>
      <c r="BI231" s="199"/>
      <c r="BJ231" s="199"/>
      <c r="BK231" s="199"/>
      <c r="BL231" s="199"/>
      <c r="BM231" s="201">
        <v>1</v>
      </c>
    </row>
    <row r="232" spans="1:65">
      <c r="A232" s="30"/>
      <c r="B232" s="20" t="s">
        <v>274</v>
      </c>
      <c r="C232" s="12"/>
      <c r="D232" s="202">
        <v>0.4345</v>
      </c>
      <c r="E232" s="198"/>
      <c r="F232" s="199"/>
      <c r="G232" s="199"/>
      <c r="H232" s="199"/>
      <c r="I232" s="199"/>
      <c r="J232" s="199"/>
      <c r="K232" s="199"/>
      <c r="L232" s="199"/>
      <c r="M232" s="199"/>
      <c r="N232" s="199"/>
      <c r="O232" s="199"/>
      <c r="P232" s="199"/>
      <c r="Q232" s="199"/>
      <c r="R232" s="199"/>
      <c r="S232" s="199"/>
      <c r="T232" s="199"/>
      <c r="U232" s="199"/>
      <c r="V232" s="199"/>
      <c r="W232" s="199"/>
      <c r="X232" s="199"/>
      <c r="Y232" s="199"/>
      <c r="Z232" s="199"/>
      <c r="AA232" s="199"/>
      <c r="AB232" s="199"/>
      <c r="AC232" s="199"/>
      <c r="AD232" s="199"/>
      <c r="AE232" s="199"/>
      <c r="AF232" s="199"/>
      <c r="AG232" s="199"/>
      <c r="AH232" s="199"/>
      <c r="AI232" s="199"/>
      <c r="AJ232" s="199"/>
      <c r="AK232" s="199"/>
      <c r="AL232" s="199"/>
      <c r="AM232" s="199"/>
      <c r="AN232" s="199"/>
      <c r="AO232" s="199"/>
      <c r="AP232" s="199"/>
      <c r="AQ232" s="199"/>
      <c r="AR232" s="199"/>
      <c r="AS232" s="199"/>
      <c r="AT232" s="199"/>
      <c r="AU232" s="199"/>
      <c r="AV232" s="199"/>
      <c r="AW232" s="199"/>
      <c r="AX232" s="199"/>
      <c r="AY232" s="199"/>
      <c r="AZ232" s="199"/>
      <c r="BA232" s="199"/>
      <c r="BB232" s="199"/>
      <c r="BC232" s="199"/>
      <c r="BD232" s="199"/>
      <c r="BE232" s="199"/>
      <c r="BF232" s="199"/>
      <c r="BG232" s="199"/>
      <c r="BH232" s="199"/>
      <c r="BI232" s="199"/>
      <c r="BJ232" s="199"/>
      <c r="BK232" s="199"/>
      <c r="BL232" s="199"/>
      <c r="BM232" s="201">
        <v>16</v>
      </c>
    </row>
    <row r="233" spans="1:65">
      <c r="A233" s="30"/>
      <c r="B233" s="3" t="s">
        <v>275</v>
      </c>
      <c r="C233" s="29"/>
      <c r="D233" s="24">
        <v>0.4345</v>
      </c>
      <c r="E233" s="198"/>
      <c r="F233" s="199"/>
      <c r="G233" s="199"/>
      <c r="H233" s="199"/>
      <c r="I233" s="199"/>
      <c r="J233" s="199"/>
      <c r="K233" s="199"/>
      <c r="L233" s="199"/>
      <c r="M233" s="199"/>
      <c r="N233" s="199"/>
      <c r="O233" s="199"/>
      <c r="P233" s="199"/>
      <c r="Q233" s="199"/>
      <c r="R233" s="199"/>
      <c r="S233" s="199"/>
      <c r="T233" s="199"/>
      <c r="U233" s="199"/>
      <c r="V233" s="199"/>
      <c r="W233" s="199"/>
      <c r="X233" s="199"/>
      <c r="Y233" s="199"/>
      <c r="Z233" s="199"/>
      <c r="AA233" s="199"/>
      <c r="AB233" s="199"/>
      <c r="AC233" s="199"/>
      <c r="AD233" s="199"/>
      <c r="AE233" s="199"/>
      <c r="AF233" s="199"/>
      <c r="AG233" s="199"/>
      <c r="AH233" s="199"/>
      <c r="AI233" s="199"/>
      <c r="AJ233" s="199"/>
      <c r="AK233" s="199"/>
      <c r="AL233" s="199"/>
      <c r="AM233" s="199"/>
      <c r="AN233" s="199"/>
      <c r="AO233" s="199"/>
      <c r="AP233" s="199"/>
      <c r="AQ233" s="199"/>
      <c r="AR233" s="199"/>
      <c r="AS233" s="199"/>
      <c r="AT233" s="199"/>
      <c r="AU233" s="199"/>
      <c r="AV233" s="199"/>
      <c r="AW233" s="199"/>
      <c r="AX233" s="199"/>
      <c r="AY233" s="199"/>
      <c r="AZ233" s="199"/>
      <c r="BA233" s="199"/>
      <c r="BB233" s="199"/>
      <c r="BC233" s="199"/>
      <c r="BD233" s="199"/>
      <c r="BE233" s="199"/>
      <c r="BF233" s="199"/>
      <c r="BG233" s="199"/>
      <c r="BH233" s="199"/>
      <c r="BI233" s="199"/>
      <c r="BJ233" s="199"/>
      <c r="BK233" s="199"/>
      <c r="BL233" s="199"/>
      <c r="BM233" s="201">
        <v>0.43448825000000002</v>
      </c>
    </row>
    <row r="234" spans="1:65">
      <c r="A234" s="30"/>
      <c r="B234" s="3" t="s">
        <v>276</v>
      </c>
      <c r="C234" s="29"/>
      <c r="D234" s="24">
        <v>2.8284271247461927E-3</v>
      </c>
      <c r="E234" s="198"/>
      <c r="F234" s="199"/>
      <c r="G234" s="199"/>
      <c r="H234" s="199"/>
      <c r="I234" s="199"/>
      <c r="J234" s="199"/>
      <c r="K234" s="199"/>
      <c r="L234" s="199"/>
      <c r="M234" s="199"/>
      <c r="N234" s="199"/>
      <c r="O234" s="199"/>
      <c r="P234" s="199"/>
      <c r="Q234" s="199"/>
      <c r="R234" s="199"/>
      <c r="S234" s="199"/>
      <c r="T234" s="199"/>
      <c r="U234" s="199"/>
      <c r="V234" s="199"/>
      <c r="W234" s="199"/>
      <c r="X234" s="199"/>
      <c r="Y234" s="199"/>
      <c r="Z234" s="199"/>
      <c r="AA234" s="199"/>
      <c r="AB234" s="199"/>
      <c r="AC234" s="199"/>
      <c r="AD234" s="199"/>
      <c r="AE234" s="199"/>
      <c r="AF234" s="199"/>
      <c r="AG234" s="199"/>
      <c r="AH234" s="199"/>
      <c r="AI234" s="199"/>
      <c r="AJ234" s="199"/>
      <c r="AK234" s="199"/>
      <c r="AL234" s="199"/>
      <c r="AM234" s="199"/>
      <c r="AN234" s="199"/>
      <c r="AO234" s="199"/>
      <c r="AP234" s="199"/>
      <c r="AQ234" s="199"/>
      <c r="AR234" s="199"/>
      <c r="AS234" s="199"/>
      <c r="AT234" s="199"/>
      <c r="AU234" s="199"/>
      <c r="AV234" s="199"/>
      <c r="AW234" s="199"/>
      <c r="AX234" s="199"/>
      <c r="AY234" s="199"/>
      <c r="AZ234" s="199"/>
      <c r="BA234" s="199"/>
      <c r="BB234" s="199"/>
      <c r="BC234" s="199"/>
      <c r="BD234" s="199"/>
      <c r="BE234" s="199"/>
      <c r="BF234" s="199"/>
      <c r="BG234" s="199"/>
      <c r="BH234" s="199"/>
      <c r="BI234" s="199"/>
      <c r="BJ234" s="199"/>
      <c r="BK234" s="199"/>
      <c r="BL234" s="199"/>
      <c r="BM234" s="201">
        <v>15</v>
      </c>
    </row>
    <row r="235" spans="1:65">
      <c r="A235" s="30"/>
      <c r="B235" s="3" t="s">
        <v>86</v>
      </c>
      <c r="C235" s="29"/>
      <c r="D235" s="13">
        <v>6.5096136357794994E-3</v>
      </c>
      <c r="E235" s="146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277</v>
      </c>
      <c r="C236" s="29"/>
      <c r="D236" s="13">
        <v>2.704330899616636E-5</v>
      </c>
      <c r="E236" s="146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278</v>
      </c>
      <c r="C237" s="47"/>
      <c r="D237" s="45" t="s">
        <v>279</v>
      </c>
      <c r="E237" s="146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9.5">
      <c r="B239" s="8" t="s">
        <v>655</v>
      </c>
      <c r="BM239" s="28" t="s">
        <v>317</v>
      </c>
    </row>
    <row r="240" spans="1:65" ht="19.5">
      <c r="A240" s="25" t="s">
        <v>360</v>
      </c>
      <c r="B240" s="18" t="s">
        <v>110</v>
      </c>
      <c r="C240" s="15" t="s">
        <v>111</v>
      </c>
      <c r="D240" s="16" t="s">
        <v>316</v>
      </c>
      <c r="E240" s="146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238</v>
      </c>
      <c r="C241" s="9" t="s">
        <v>238</v>
      </c>
      <c r="D241" s="10" t="s">
        <v>113</v>
      </c>
      <c r="E241" s="146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1</v>
      </c>
    </row>
    <row r="242" spans="1:65">
      <c r="A242" s="30"/>
      <c r="B242" s="19"/>
      <c r="C242" s="9"/>
      <c r="D242" s="10" t="s">
        <v>98</v>
      </c>
      <c r="E242" s="146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46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68.739999999999995</v>
      </c>
      <c r="E244" s="146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68.64</v>
      </c>
      <c r="E245" s="146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10</v>
      </c>
    </row>
    <row r="246" spans="1:65">
      <c r="A246" s="30"/>
      <c r="B246" s="20" t="s">
        <v>274</v>
      </c>
      <c r="C246" s="12"/>
      <c r="D246" s="23">
        <v>68.69</v>
      </c>
      <c r="E246" s="146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275</v>
      </c>
      <c r="C247" s="29"/>
      <c r="D247" s="11">
        <v>68.69</v>
      </c>
      <c r="E247" s="146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68.69</v>
      </c>
    </row>
    <row r="248" spans="1:65">
      <c r="A248" s="30"/>
      <c r="B248" s="3" t="s">
        <v>276</v>
      </c>
      <c r="C248" s="29"/>
      <c r="D248" s="24">
        <v>7.0710678118650741E-2</v>
      </c>
      <c r="E248" s="146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16</v>
      </c>
    </row>
    <row r="249" spans="1:65">
      <c r="A249" s="30"/>
      <c r="B249" s="3" t="s">
        <v>86</v>
      </c>
      <c r="C249" s="29"/>
      <c r="D249" s="13">
        <v>1.029417355053876E-3</v>
      </c>
      <c r="E249" s="146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277</v>
      </c>
      <c r="C250" s="29"/>
      <c r="D250" s="13">
        <v>0</v>
      </c>
      <c r="E250" s="146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278</v>
      </c>
      <c r="C251" s="47"/>
      <c r="D251" s="45" t="s">
        <v>279</v>
      </c>
      <c r="E251" s="146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656</v>
      </c>
      <c r="BM253" s="28" t="s">
        <v>317</v>
      </c>
    </row>
    <row r="254" spans="1:65" ht="15">
      <c r="A254" s="25" t="s">
        <v>15</v>
      </c>
      <c r="B254" s="18" t="s">
        <v>110</v>
      </c>
      <c r="C254" s="15" t="s">
        <v>111</v>
      </c>
      <c r="D254" s="16" t="s">
        <v>316</v>
      </c>
      <c r="E254" s="146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238</v>
      </c>
      <c r="C255" s="9" t="s">
        <v>238</v>
      </c>
      <c r="D255" s="10" t="s">
        <v>113</v>
      </c>
      <c r="E255" s="146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98</v>
      </c>
      <c r="E256" s="146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0</v>
      </c>
    </row>
    <row r="257" spans="1:65">
      <c r="A257" s="30"/>
      <c r="B257" s="19"/>
      <c r="C257" s="9"/>
      <c r="D257" s="26"/>
      <c r="E257" s="146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0</v>
      </c>
    </row>
    <row r="258" spans="1:65">
      <c r="A258" s="30"/>
      <c r="B258" s="18">
        <v>1</v>
      </c>
      <c r="C258" s="14">
        <v>1</v>
      </c>
      <c r="D258" s="205">
        <v>50</v>
      </c>
      <c r="E258" s="207"/>
      <c r="F258" s="208"/>
      <c r="G258" s="208"/>
      <c r="H258" s="208"/>
      <c r="I258" s="208"/>
      <c r="J258" s="208"/>
      <c r="K258" s="208"/>
      <c r="L258" s="208"/>
      <c r="M258" s="208"/>
      <c r="N258" s="208"/>
      <c r="O258" s="208"/>
      <c r="P258" s="208"/>
      <c r="Q258" s="208"/>
      <c r="R258" s="208"/>
      <c r="S258" s="208"/>
      <c r="T258" s="208"/>
      <c r="U258" s="208"/>
      <c r="V258" s="208"/>
      <c r="W258" s="208"/>
      <c r="X258" s="208"/>
      <c r="Y258" s="208"/>
      <c r="Z258" s="208"/>
      <c r="AA258" s="208"/>
      <c r="AB258" s="208"/>
      <c r="AC258" s="208"/>
      <c r="AD258" s="208"/>
      <c r="AE258" s="208"/>
      <c r="AF258" s="208"/>
      <c r="AG258" s="208"/>
      <c r="AH258" s="208"/>
      <c r="AI258" s="208"/>
      <c r="AJ258" s="208"/>
      <c r="AK258" s="208"/>
      <c r="AL258" s="208"/>
      <c r="AM258" s="208"/>
      <c r="AN258" s="208"/>
      <c r="AO258" s="208"/>
      <c r="AP258" s="208"/>
      <c r="AQ258" s="208"/>
      <c r="AR258" s="208"/>
      <c r="AS258" s="208"/>
      <c r="AT258" s="208"/>
      <c r="AU258" s="208"/>
      <c r="AV258" s="208"/>
      <c r="AW258" s="208"/>
      <c r="AX258" s="208"/>
      <c r="AY258" s="208"/>
      <c r="AZ258" s="208"/>
      <c r="BA258" s="208"/>
      <c r="BB258" s="208"/>
      <c r="BC258" s="208"/>
      <c r="BD258" s="208"/>
      <c r="BE258" s="208"/>
      <c r="BF258" s="208"/>
      <c r="BG258" s="208"/>
      <c r="BH258" s="208"/>
      <c r="BI258" s="208"/>
      <c r="BJ258" s="208"/>
      <c r="BK258" s="208"/>
      <c r="BL258" s="208"/>
      <c r="BM258" s="209">
        <v>1</v>
      </c>
    </row>
    <row r="259" spans="1:65">
      <c r="A259" s="30"/>
      <c r="B259" s="19">
        <v>1</v>
      </c>
      <c r="C259" s="9">
        <v>2</v>
      </c>
      <c r="D259" s="211">
        <v>50</v>
      </c>
      <c r="E259" s="207"/>
      <c r="F259" s="208"/>
      <c r="G259" s="208"/>
      <c r="H259" s="208"/>
      <c r="I259" s="208"/>
      <c r="J259" s="208"/>
      <c r="K259" s="208"/>
      <c r="L259" s="208"/>
      <c r="M259" s="208"/>
      <c r="N259" s="208"/>
      <c r="O259" s="208"/>
      <c r="P259" s="208"/>
      <c r="Q259" s="208"/>
      <c r="R259" s="208"/>
      <c r="S259" s="208"/>
      <c r="T259" s="208"/>
      <c r="U259" s="208"/>
      <c r="V259" s="208"/>
      <c r="W259" s="208"/>
      <c r="X259" s="208"/>
      <c r="Y259" s="208"/>
      <c r="Z259" s="208"/>
      <c r="AA259" s="208"/>
      <c r="AB259" s="208"/>
      <c r="AC259" s="208"/>
      <c r="AD259" s="208"/>
      <c r="AE259" s="208"/>
      <c r="AF259" s="208"/>
      <c r="AG259" s="208"/>
      <c r="AH259" s="208"/>
      <c r="AI259" s="208"/>
      <c r="AJ259" s="208"/>
      <c r="AK259" s="208"/>
      <c r="AL259" s="208"/>
      <c r="AM259" s="208"/>
      <c r="AN259" s="208"/>
      <c r="AO259" s="208"/>
      <c r="AP259" s="208"/>
      <c r="AQ259" s="208"/>
      <c r="AR259" s="208"/>
      <c r="AS259" s="208"/>
      <c r="AT259" s="208"/>
      <c r="AU259" s="208"/>
      <c r="AV259" s="208"/>
      <c r="AW259" s="208"/>
      <c r="AX259" s="208"/>
      <c r="AY259" s="208"/>
      <c r="AZ259" s="208"/>
      <c r="BA259" s="208"/>
      <c r="BB259" s="208"/>
      <c r="BC259" s="208"/>
      <c r="BD259" s="208"/>
      <c r="BE259" s="208"/>
      <c r="BF259" s="208"/>
      <c r="BG259" s="208"/>
      <c r="BH259" s="208"/>
      <c r="BI259" s="208"/>
      <c r="BJ259" s="208"/>
      <c r="BK259" s="208"/>
      <c r="BL259" s="208"/>
      <c r="BM259" s="209">
        <v>11</v>
      </c>
    </row>
    <row r="260" spans="1:65">
      <c r="A260" s="30"/>
      <c r="B260" s="20" t="s">
        <v>274</v>
      </c>
      <c r="C260" s="12"/>
      <c r="D260" s="214">
        <v>50</v>
      </c>
      <c r="E260" s="207"/>
      <c r="F260" s="208"/>
      <c r="G260" s="208"/>
      <c r="H260" s="208"/>
      <c r="I260" s="208"/>
      <c r="J260" s="208"/>
      <c r="K260" s="208"/>
      <c r="L260" s="208"/>
      <c r="M260" s="208"/>
      <c r="N260" s="208"/>
      <c r="O260" s="208"/>
      <c r="P260" s="208"/>
      <c r="Q260" s="208"/>
      <c r="R260" s="208"/>
      <c r="S260" s="208"/>
      <c r="T260" s="208"/>
      <c r="U260" s="208"/>
      <c r="V260" s="208"/>
      <c r="W260" s="208"/>
      <c r="X260" s="208"/>
      <c r="Y260" s="208"/>
      <c r="Z260" s="208"/>
      <c r="AA260" s="208"/>
      <c r="AB260" s="208"/>
      <c r="AC260" s="208"/>
      <c r="AD260" s="208"/>
      <c r="AE260" s="208"/>
      <c r="AF260" s="208"/>
      <c r="AG260" s="208"/>
      <c r="AH260" s="208"/>
      <c r="AI260" s="208"/>
      <c r="AJ260" s="208"/>
      <c r="AK260" s="208"/>
      <c r="AL260" s="208"/>
      <c r="AM260" s="208"/>
      <c r="AN260" s="208"/>
      <c r="AO260" s="208"/>
      <c r="AP260" s="208"/>
      <c r="AQ260" s="208"/>
      <c r="AR260" s="208"/>
      <c r="AS260" s="208"/>
      <c r="AT260" s="208"/>
      <c r="AU260" s="208"/>
      <c r="AV260" s="208"/>
      <c r="AW260" s="208"/>
      <c r="AX260" s="208"/>
      <c r="AY260" s="208"/>
      <c r="AZ260" s="208"/>
      <c r="BA260" s="208"/>
      <c r="BB260" s="208"/>
      <c r="BC260" s="208"/>
      <c r="BD260" s="208"/>
      <c r="BE260" s="208"/>
      <c r="BF260" s="208"/>
      <c r="BG260" s="208"/>
      <c r="BH260" s="208"/>
      <c r="BI260" s="208"/>
      <c r="BJ260" s="208"/>
      <c r="BK260" s="208"/>
      <c r="BL260" s="208"/>
      <c r="BM260" s="209">
        <v>16</v>
      </c>
    </row>
    <row r="261" spans="1:65">
      <c r="A261" s="30"/>
      <c r="B261" s="3" t="s">
        <v>275</v>
      </c>
      <c r="C261" s="29"/>
      <c r="D261" s="211">
        <v>50</v>
      </c>
      <c r="E261" s="207"/>
      <c r="F261" s="208"/>
      <c r="G261" s="208"/>
      <c r="H261" s="208"/>
      <c r="I261" s="208"/>
      <c r="J261" s="208"/>
      <c r="K261" s="208"/>
      <c r="L261" s="208"/>
      <c r="M261" s="208"/>
      <c r="N261" s="208"/>
      <c r="O261" s="208"/>
      <c r="P261" s="208"/>
      <c r="Q261" s="208"/>
      <c r="R261" s="208"/>
      <c r="S261" s="208"/>
      <c r="T261" s="208"/>
      <c r="U261" s="208"/>
      <c r="V261" s="208"/>
      <c r="W261" s="208"/>
      <c r="X261" s="208"/>
      <c r="Y261" s="208"/>
      <c r="Z261" s="208"/>
      <c r="AA261" s="208"/>
      <c r="AB261" s="208"/>
      <c r="AC261" s="208"/>
      <c r="AD261" s="208"/>
      <c r="AE261" s="208"/>
      <c r="AF261" s="208"/>
      <c r="AG261" s="208"/>
      <c r="AH261" s="208"/>
      <c r="AI261" s="208"/>
      <c r="AJ261" s="208"/>
      <c r="AK261" s="208"/>
      <c r="AL261" s="208"/>
      <c r="AM261" s="208"/>
      <c r="AN261" s="208"/>
      <c r="AO261" s="208"/>
      <c r="AP261" s="208"/>
      <c r="AQ261" s="208"/>
      <c r="AR261" s="208"/>
      <c r="AS261" s="208"/>
      <c r="AT261" s="208"/>
      <c r="AU261" s="208"/>
      <c r="AV261" s="208"/>
      <c r="AW261" s="208"/>
      <c r="AX261" s="208"/>
      <c r="AY261" s="208"/>
      <c r="AZ261" s="208"/>
      <c r="BA261" s="208"/>
      <c r="BB261" s="208"/>
      <c r="BC261" s="208"/>
      <c r="BD261" s="208"/>
      <c r="BE261" s="208"/>
      <c r="BF261" s="208"/>
      <c r="BG261" s="208"/>
      <c r="BH261" s="208"/>
      <c r="BI261" s="208"/>
      <c r="BJ261" s="208"/>
      <c r="BK261" s="208"/>
      <c r="BL261" s="208"/>
      <c r="BM261" s="209">
        <v>50</v>
      </c>
    </row>
    <row r="262" spans="1:65">
      <c r="A262" s="30"/>
      <c r="B262" s="3" t="s">
        <v>276</v>
      </c>
      <c r="C262" s="29"/>
      <c r="D262" s="211">
        <v>0</v>
      </c>
      <c r="E262" s="207"/>
      <c r="F262" s="208"/>
      <c r="G262" s="208"/>
      <c r="H262" s="208"/>
      <c r="I262" s="208"/>
      <c r="J262" s="208"/>
      <c r="K262" s="208"/>
      <c r="L262" s="208"/>
      <c r="M262" s="208"/>
      <c r="N262" s="208"/>
      <c r="O262" s="208"/>
      <c r="P262" s="208"/>
      <c r="Q262" s="208"/>
      <c r="R262" s="208"/>
      <c r="S262" s="208"/>
      <c r="T262" s="208"/>
      <c r="U262" s="208"/>
      <c r="V262" s="208"/>
      <c r="W262" s="208"/>
      <c r="X262" s="208"/>
      <c r="Y262" s="208"/>
      <c r="Z262" s="208"/>
      <c r="AA262" s="208"/>
      <c r="AB262" s="208"/>
      <c r="AC262" s="208"/>
      <c r="AD262" s="208"/>
      <c r="AE262" s="208"/>
      <c r="AF262" s="208"/>
      <c r="AG262" s="208"/>
      <c r="AH262" s="208"/>
      <c r="AI262" s="208"/>
      <c r="AJ262" s="208"/>
      <c r="AK262" s="208"/>
      <c r="AL262" s="208"/>
      <c r="AM262" s="208"/>
      <c r="AN262" s="208"/>
      <c r="AO262" s="208"/>
      <c r="AP262" s="208"/>
      <c r="AQ262" s="208"/>
      <c r="AR262" s="208"/>
      <c r="AS262" s="208"/>
      <c r="AT262" s="208"/>
      <c r="AU262" s="208"/>
      <c r="AV262" s="208"/>
      <c r="AW262" s="208"/>
      <c r="AX262" s="208"/>
      <c r="AY262" s="208"/>
      <c r="AZ262" s="208"/>
      <c r="BA262" s="208"/>
      <c r="BB262" s="208"/>
      <c r="BC262" s="208"/>
      <c r="BD262" s="208"/>
      <c r="BE262" s="208"/>
      <c r="BF262" s="208"/>
      <c r="BG262" s="208"/>
      <c r="BH262" s="208"/>
      <c r="BI262" s="208"/>
      <c r="BJ262" s="208"/>
      <c r="BK262" s="208"/>
      <c r="BL262" s="208"/>
      <c r="BM262" s="209">
        <v>17</v>
      </c>
    </row>
    <row r="263" spans="1:65">
      <c r="A263" s="30"/>
      <c r="B263" s="3" t="s">
        <v>86</v>
      </c>
      <c r="C263" s="29"/>
      <c r="D263" s="13">
        <v>0</v>
      </c>
      <c r="E263" s="146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277</v>
      </c>
      <c r="C264" s="29"/>
      <c r="D264" s="13">
        <v>0</v>
      </c>
      <c r="E264" s="146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278</v>
      </c>
      <c r="C265" s="47"/>
      <c r="D265" s="45" t="s">
        <v>279</v>
      </c>
      <c r="E265" s="146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657</v>
      </c>
      <c r="BM267" s="28" t="s">
        <v>317</v>
      </c>
    </row>
    <row r="268" spans="1:65" ht="15">
      <c r="A268" s="25" t="s">
        <v>18</v>
      </c>
      <c r="B268" s="18" t="s">
        <v>110</v>
      </c>
      <c r="C268" s="15" t="s">
        <v>111</v>
      </c>
      <c r="D268" s="16" t="s">
        <v>316</v>
      </c>
      <c r="E268" s="146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238</v>
      </c>
      <c r="C269" s="9" t="s">
        <v>238</v>
      </c>
      <c r="D269" s="10" t="s">
        <v>113</v>
      </c>
      <c r="E269" s="146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98</v>
      </c>
      <c r="E270" s="146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0</v>
      </c>
    </row>
    <row r="271" spans="1:65">
      <c r="A271" s="30"/>
      <c r="B271" s="19"/>
      <c r="C271" s="9"/>
      <c r="D271" s="26"/>
      <c r="E271" s="146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0</v>
      </c>
    </row>
    <row r="272" spans="1:65">
      <c r="A272" s="30"/>
      <c r="B272" s="18">
        <v>1</v>
      </c>
      <c r="C272" s="14">
        <v>1</v>
      </c>
      <c r="D272" s="205">
        <v>170</v>
      </c>
      <c r="E272" s="207"/>
      <c r="F272" s="208"/>
      <c r="G272" s="208"/>
      <c r="H272" s="208"/>
      <c r="I272" s="208"/>
      <c r="J272" s="208"/>
      <c r="K272" s="208"/>
      <c r="L272" s="208"/>
      <c r="M272" s="208"/>
      <c r="N272" s="208"/>
      <c r="O272" s="208"/>
      <c r="P272" s="208"/>
      <c r="Q272" s="208"/>
      <c r="R272" s="208"/>
      <c r="S272" s="208"/>
      <c r="T272" s="208"/>
      <c r="U272" s="208"/>
      <c r="V272" s="208"/>
      <c r="W272" s="208"/>
      <c r="X272" s="208"/>
      <c r="Y272" s="208"/>
      <c r="Z272" s="208"/>
      <c r="AA272" s="208"/>
      <c r="AB272" s="208"/>
      <c r="AC272" s="208"/>
      <c r="AD272" s="208"/>
      <c r="AE272" s="208"/>
      <c r="AF272" s="208"/>
      <c r="AG272" s="208"/>
      <c r="AH272" s="208"/>
      <c r="AI272" s="208"/>
      <c r="AJ272" s="208"/>
      <c r="AK272" s="208"/>
      <c r="AL272" s="208"/>
      <c r="AM272" s="208"/>
      <c r="AN272" s="208"/>
      <c r="AO272" s="208"/>
      <c r="AP272" s="208"/>
      <c r="AQ272" s="208"/>
      <c r="AR272" s="208"/>
      <c r="AS272" s="208"/>
      <c r="AT272" s="208"/>
      <c r="AU272" s="208"/>
      <c r="AV272" s="208"/>
      <c r="AW272" s="208"/>
      <c r="AX272" s="208"/>
      <c r="AY272" s="208"/>
      <c r="AZ272" s="208"/>
      <c r="BA272" s="208"/>
      <c r="BB272" s="208"/>
      <c r="BC272" s="208"/>
      <c r="BD272" s="208"/>
      <c r="BE272" s="208"/>
      <c r="BF272" s="208"/>
      <c r="BG272" s="208"/>
      <c r="BH272" s="208"/>
      <c r="BI272" s="208"/>
      <c r="BJ272" s="208"/>
      <c r="BK272" s="208"/>
      <c r="BL272" s="208"/>
      <c r="BM272" s="209">
        <v>1</v>
      </c>
    </row>
    <row r="273" spans="1:65">
      <c r="A273" s="30"/>
      <c r="B273" s="19">
        <v>1</v>
      </c>
      <c r="C273" s="9">
        <v>2</v>
      </c>
      <c r="D273" s="211">
        <v>170</v>
      </c>
      <c r="E273" s="207"/>
      <c r="F273" s="208"/>
      <c r="G273" s="208"/>
      <c r="H273" s="208"/>
      <c r="I273" s="208"/>
      <c r="J273" s="208"/>
      <c r="K273" s="208"/>
      <c r="L273" s="208"/>
      <c r="M273" s="208"/>
      <c r="N273" s="208"/>
      <c r="O273" s="208"/>
      <c r="P273" s="208"/>
      <c r="Q273" s="208"/>
      <c r="R273" s="208"/>
      <c r="S273" s="208"/>
      <c r="T273" s="208"/>
      <c r="U273" s="208"/>
      <c r="V273" s="208"/>
      <c r="W273" s="208"/>
      <c r="X273" s="208"/>
      <c r="Y273" s="208"/>
      <c r="Z273" s="208"/>
      <c r="AA273" s="208"/>
      <c r="AB273" s="208"/>
      <c r="AC273" s="208"/>
      <c r="AD273" s="208"/>
      <c r="AE273" s="208"/>
      <c r="AF273" s="208"/>
      <c r="AG273" s="208"/>
      <c r="AH273" s="208"/>
      <c r="AI273" s="208"/>
      <c r="AJ273" s="208"/>
      <c r="AK273" s="208"/>
      <c r="AL273" s="208"/>
      <c r="AM273" s="208"/>
      <c r="AN273" s="208"/>
      <c r="AO273" s="208"/>
      <c r="AP273" s="208"/>
      <c r="AQ273" s="208"/>
      <c r="AR273" s="208"/>
      <c r="AS273" s="208"/>
      <c r="AT273" s="208"/>
      <c r="AU273" s="208"/>
      <c r="AV273" s="208"/>
      <c r="AW273" s="208"/>
      <c r="AX273" s="208"/>
      <c r="AY273" s="208"/>
      <c r="AZ273" s="208"/>
      <c r="BA273" s="208"/>
      <c r="BB273" s="208"/>
      <c r="BC273" s="208"/>
      <c r="BD273" s="208"/>
      <c r="BE273" s="208"/>
      <c r="BF273" s="208"/>
      <c r="BG273" s="208"/>
      <c r="BH273" s="208"/>
      <c r="BI273" s="208"/>
      <c r="BJ273" s="208"/>
      <c r="BK273" s="208"/>
      <c r="BL273" s="208"/>
      <c r="BM273" s="209">
        <v>12</v>
      </c>
    </row>
    <row r="274" spans="1:65">
      <c r="A274" s="30"/>
      <c r="B274" s="20" t="s">
        <v>274</v>
      </c>
      <c r="C274" s="12"/>
      <c r="D274" s="214">
        <v>170</v>
      </c>
      <c r="E274" s="207"/>
      <c r="F274" s="208"/>
      <c r="G274" s="208"/>
      <c r="H274" s="208"/>
      <c r="I274" s="208"/>
      <c r="J274" s="208"/>
      <c r="K274" s="208"/>
      <c r="L274" s="208"/>
      <c r="M274" s="208"/>
      <c r="N274" s="208"/>
      <c r="O274" s="208"/>
      <c r="P274" s="208"/>
      <c r="Q274" s="208"/>
      <c r="R274" s="208"/>
      <c r="S274" s="208"/>
      <c r="T274" s="208"/>
      <c r="U274" s="208"/>
      <c r="V274" s="208"/>
      <c r="W274" s="208"/>
      <c r="X274" s="208"/>
      <c r="Y274" s="208"/>
      <c r="Z274" s="208"/>
      <c r="AA274" s="208"/>
      <c r="AB274" s="208"/>
      <c r="AC274" s="208"/>
      <c r="AD274" s="208"/>
      <c r="AE274" s="208"/>
      <c r="AF274" s="208"/>
      <c r="AG274" s="208"/>
      <c r="AH274" s="208"/>
      <c r="AI274" s="208"/>
      <c r="AJ274" s="208"/>
      <c r="AK274" s="208"/>
      <c r="AL274" s="208"/>
      <c r="AM274" s="208"/>
      <c r="AN274" s="208"/>
      <c r="AO274" s="208"/>
      <c r="AP274" s="208"/>
      <c r="AQ274" s="208"/>
      <c r="AR274" s="208"/>
      <c r="AS274" s="208"/>
      <c r="AT274" s="208"/>
      <c r="AU274" s="208"/>
      <c r="AV274" s="208"/>
      <c r="AW274" s="208"/>
      <c r="AX274" s="208"/>
      <c r="AY274" s="208"/>
      <c r="AZ274" s="208"/>
      <c r="BA274" s="208"/>
      <c r="BB274" s="208"/>
      <c r="BC274" s="208"/>
      <c r="BD274" s="208"/>
      <c r="BE274" s="208"/>
      <c r="BF274" s="208"/>
      <c r="BG274" s="208"/>
      <c r="BH274" s="208"/>
      <c r="BI274" s="208"/>
      <c r="BJ274" s="208"/>
      <c r="BK274" s="208"/>
      <c r="BL274" s="208"/>
      <c r="BM274" s="209">
        <v>16</v>
      </c>
    </row>
    <row r="275" spans="1:65">
      <c r="A275" s="30"/>
      <c r="B275" s="3" t="s">
        <v>275</v>
      </c>
      <c r="C275" s="29"/>
      <c r="D275" s="211">
        <v>170</v>
      </c>
      <c r="E275" s="207"/>
      <c r="F275" s="208"/>
      <c r="G275" s="208"/>
      <c r="H275" s="208"/>
      <c r="I275" s="208"/>
      <c r="J275" s="208"/>
      <c r="K275" s="208"/>
      <c r="L275" s="208"/>
      <c r="M275" s="208"/>
      <c r="N275" s="208"/>
      <c r="O275" s="208"/>
      <c r="P275" s="208"/>
      <c r="Q275" s="208"/>
      <c r="R275" s="208"/>
      <c r="S275" s="208"/>
      <c r="T275" s="208"/>
      <c r="U275" s="208"/>
      <c r="V275" s="208"/>
      <c r="W275" s="208"/>
      <c r="X275" s="208"/>
      <c r="Y275" s="208"/>
      <c r="Z275" s="208"/>
      <c r="AA275" s="208"/>
      <c r="AB275" s="208"/>
      <c r="AC275" s="208"/>
      <c r="AD275" s="208"/>
      <c r="AE275" s="208"/>
      <c r="AF275" s="208"/>
      <c r="AG275" s="208"/>
      <c r="AH275" s="208"/>
      <c r="AI275" s="208"/>
      <c r="AJ275" s="208"/>
      <c r="AK275" s="208"/>
      <c r="AL275" s="208"/>
      <c r="AM275" s="208"/>
      <c r="AN275" s="208"/>
      <c r="AO275" s="208"/>
      <c r="AP275" s="208"/>
      <c r="AQ275" s="208"/>
      <c r="AR275" s="208"/>
      <c r="AS275" s="208"/>
      <c r="AT275" s="208"/>
      <c r="AU275" s="208"/>
      <c r="AV275" s="208"/>
      <c r="AW275" s="208"/>
      <c r="AX275" s="208"/>
      <c r="AY275" s="208"/>
      <c r="AZ275" s="208"/>
      <c r="BA275" s="208"/>
      <c r="BB275" s="208"/>
      <c r="BC275" s="208"/>
      <c r="BD275" s="208"/>
      <c r="BE275" s="208"/>
      <c r="BF275" s="208"/>
      <c r="BG275" s="208"/>
      <c r="BH275" s="208"/>
      <c r="BI275" s="208"/>
      <c r="BJ275" s="208"/>
      <c r="BK275" s="208"/>
      <c r="BL275" s="208"/>
      <c r="BM275" s="209">
        <v>169.11889058007799</v>
      </c>
    </row>
    <row r="276" spans="1:65">
      <c r="A276" s="30"/>
      <c r="B276" s="3" t="s">
        <v>276</v>
      </c>
      <c r="C276" s="29"/>
      <c r="D276" s="211">
        <v>0</v>
      </c>
      <c r="E276" s="207"/>
      <c r="F276" s="208"/>
      <c r="G276" s="208"/>
      <c r="H276" s="208"/>
      <c r="I276" s="208"/>
      <c r="J276" s="208"/>
      <c r="K276" s="208"/>
      <c r="L276" s="208"/>
      <c r="M276" s="208"/>
      <c r="N276" s="208"/>
      <c r="O276" s="208"/>
      <c r="P276" s="208"/>
      <c r="Q276" s="208"/>
      <c r="R276" s="208"/>
      <c r="S276" s="208"/>
      <c r="T276" s="208"/>
      <c r="U276" s="208"/>
      <c r="V276" s="208"/>
      <c r="W276" s="208"/>
      <c r="X276" s="208"/>
      <c r="Y276" s="208"/>
      <c r="Z276" s="208"/>
      <c r="AA276" s="208"/>
      <c r="AB276" s="208"/>
      <c r="AC276" s="208"/>
      <c r="AD276" s="208"/>
      <c r="AE276" s="208"/>
      <c r="AF276" s="208"/>
      <c r="AG276" s="208"/>
      <c r="AH276" s="208"/>
      <c r="AI276" s="208"/>
      <c r="AJ276" s="208"/>
      <c r="AK276" s="208"/>
      <c r="AL276" s="208"/>
      <c r="AM276" s="208"/>
      <c r="AN276" s="208"/>
      <c r="AO276" s="208"/>
      <c r="AP276" s="208"/>
      <c r="AQ276" s="208"/>
      <c r="AR276" s="208"/>
      <c r="AS276" s="208"/>
      <c r="AT276" s="208"/>
      <c r="AU276" s="208"/>
      <c r="AV276" s="208"/>
      <c r="AW276" s="208"/>
      <c r="AX276" s="208"/>
      <c r="AY276" s="208"/>
      <c r="AZ276" s="208"/>
      <c r="BA276" s="208"/>
      <c r="BB276" s="208"/>
      <c r="BC276" s="208"/>
      <c r="BD276" s="208"/>
      <c r="BE276" s="208"/>
      <c r="BF276" s="208"/>
      <c r="BG276" s="208"/>
      <c r="BH276" s="208"/>
      <c r="BI276" s="208"/>
      <c r="BJ276" s="208"/>
      <c r="BK276" s="208"/>
      <c r="BL276" s="208"/>
      <c r="BM276" s="209">
        <v>18</v>
      </c>
    </row>
    <row r="277" spans="1:65">
      <c r="A277" s="30"/>
      <c r="B277" s="3" t="s">
        <v>86</v>
      </c>
      <c r="C277" s="29"/>
      <c r="D277" s="13">
        <v>0</v>
      </c>
      <c r="E277" s="146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277</v>
      </c>
      <c r="C278" s="29"/>
      <c r="D278" s="13">
        <v>5.2099999999988267E-3</v>
      </c>
      <c r="E278" s="146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278</v>
      </c>
      <c r="C279" s="47"/>
      <c r="D279" s="45" t="s">
        <v>279</v>
      </c>
      <c r="E279" s="146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9.5">
      <c r="B281" s="8" t="s">
        <v>658</v>
      </c>
      <c r="BM281" s="28" t="s">
        <v>317</v>
      </c>
    </row>
    <row r="282" spans="1:65" ht="19.5">
      <c r="A282" s="25" t="s">
        <v>361</v>
      </c>
      <c r="B282" s="18" t="s">
        <v>110</v>
      </c>
      <c r="C282" s="15" t="s">
        <v>111</v>
      </c>
      <c r="D282" s="16" t="s">
        <v>353</v>
      </c>
      <c r="E282" s="17" t="s">
        <v>316</v>
      </c>
      <c r="F282" s="146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238</v>
      </c>
      <c r="C283" s="9" t="s">
        <v>238</v>
      </c>
      <c r="D283" s="10" t="s">
        <v>354</v>
      </c>
      <c r="E283" s="11" t="s">
        <v>113</v>
      </c>
      <c r="F283" s="146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1</v>
      </c>
    </row>
    <row r="284" spans="1:65">
      <c r="A284" s="30"/>
      <c r="B284" s="19"/>
      <c r="C284" s="9"/>
      <c r="D284" s="10" t="s">
        <v>98</v>
      </c>
      <c r="E284" s="11" t="s">
        <v>98</v>
      </c>
      <c r="F284" s="146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3</v>
      </c>
    </row>
    <row r="285" spans="1:65">
      <c r="A285" s="30"/>
      <c r="B285" s="19"/>
      <c r="C285" s="9"/>
      <c r="D285" s="26"/>
      <c r="E285" s="26"/>
      <c r="F285" s="146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3</v>
      </c>
    </row>
    <row r="286" spans="1:65">
      <c r="A286" s="30"/>
      <c r="B286" s="18">
        <v>1</v>
      </c>
      <c r="C286" s="14">
        <v>1</v>
      </c>
      <c r="D286" s="200">
        <v>0.85099999999999998</v>
      </c>
      <c r="E286" s="200">
        <v>0.874</v>
      </c>
      <c r="F286" s="198"/>
      <c r="G286" s="199"/>
      <c r="H286" s="199"/>
      <c r="I286" s="199"/>
      <c r="J286" s="199"/>
      <c r="K286" s="199"/>
      <c r="L286" s="199"/>
      <c r="M286" s="199"/>
      <c r="N286" s="199"/>
      <c r="O286" s="199"/>
      <c r="P286" s="199"/>
      <c r="Q286" s="199"/>
      <c r="R286" s="199"/>
      <c r="S286" s="199"/>
      <c r="T286" s="199"/>
      <c r="U286" s="199"/>
      <c r="V286" s="199"/>
      <c r="W286" s="199"/>
      <c r="X286" s="199"/>
      <c r="Y286" s="199"/>
      <c r="Z286" s="199"/>
      <c r="AA286" s="199"/>
      <c r="AB286" s="199"/>
      <c r="AC286" s="199"/>
      <c r="AD286" s="199"/>
      <c r="AE286" s="199"/>
      <c r="AF286" s="199"/>
      <c r="AG286" s="199"/>
      <c r="AH286" s="199"/>
      <c r="AI286" s="199"/>
      <c r="AJ286" s="199"/>
      <c r="AK286" s="199"/>
      <c r="AL286" s="199"/>
      <c r="AM286" s="199"/>
      <c r="AN286" s="199"/>
      <c r="AO286" s="199"/>
      <c r="AP286" s="199"/>
      <c r="AQ286" s="199"/>
      <c r="AR286" s="199"/>
      <c r="AS286" s="199"/>
      <c r="AT286" s="199"/>
      <c r="AU286" s="199"/>
      <c r="AV286" s="199"/>
      <c r="AW286" s="199"/>
      <c r="AX286" s="199"/>
      <c r="AY286" s="199"/>
      <c r="AZ286" s="199"/>
      <c r="BA286" s="199"/>
      <c r="BB286" s="199"/>
      <c r="BC286" s="199"/>
      <c r="BD286" s="199"/>
      <c r="BE286" s="199"/>
      <c r="BF286" s="199"/>
      <c r="BG286" s="199"/>
      <c r="BH286" s="199"/>
      <c r="BI286" s="199"/>
      <c r="BJ286" s="199"/>
      <c r="BK286" s="199"/>
      <c r="BL286" s="199"/>
      <c r="BM286" s="201">
        <v>1</v>
      </c>
    </row>
    <row r="287" spans="1:65">
      <c r="A287" s="30"/>
      <c r="B287" s="19">
        <v>1</v>
      </c>
      <c r="C287" s="9">
        <v>2</v>
      </c>
      <c r="D287" s="24">
        <v>0.85099999999999998</v>
      </c>
      <c r="E287" s="24">
        <v>0.86999999999999988</v>
      </c>
      <c r="F287" s="198"/>
      <c r="G287" s="199"/>
      <c r="H287" s="199"/>
      <c r="I287" s="199"/>
      <c r="J287" s="199"/>
      <c r="K287" s="199"/>
      <c r="L287" s="199"/>
      <c r="M287" s="199"/>
      <c r="N287" s="199"/>
      <c r="O287" s="199"/>
      <c r="P287" s="199"/>
      <c r="Q287" s="199"/>
      <c r="R287" s="199"/>
      <c r="S287" s="199"/>
      <c r="T287" s="199"/>
      <c r="U287" s="199"/>
      <c r="V287" s="199"/>
      <c r="W287" s="199"/>
      <c r="X287" s="199"/>
      <c r="Y287" s="199"/>
      <c r="Z287" s="199"/>
      <c r="AA287" s="199"/>
      <c r="AB287" s="199"/>
      <c r="AC287" s="199"/>
      <c r="AD287" s="199"/>
      <c r="AE287" s="199"/>
      <c r="AF287" s="199"/>
      <c r="AG287" s="199"/>
      <c r="AH287" s="199"/>
      <c r="AI287" s="199"/>
      <c r="AJ287" s="199"/>
      <c r="AK287" s="199"/>
      <c r="AL287" s="199"/>
      <c r="AM287" s="199"/>
      <c r="AN287" s="199"/>
      <c r="AO287" s="199"/>
      <c r="AP287" s="199"/>
      <c r="AQ287" s="199"/>
      <c r="AR287" s="199"/>
      <c r="AS287" s="199"/>
      <c r="AT287" s="199"/>
      <c r="AU287" s="199"/>
      <c r="AV287" s="199"/>
      <c r="AW287" s="199"/>
      <c r="AX287" s="199"/>
      <c r="AY287" s="199"/>
      <c r="AZ287" s="199"/>
      <c r="BA287" s="199"/>
      <c r="BB287" s="199"/>
      <c r="BC287" s="199"/>
      <c r="BD287" s="199"/>
      <c r="BE287" s="199"/>
      <c r="BF287" s="199"/>
      <c r="BG287" s="199"/>
      <c r="BH287" s="199"/>
      <c r="BI287" s="199"/>
      <c r="BJ287" s="199"/>
      <c r="BK287" s="199"/>
      <c r="BL287" s="199"/>
      <c r="BM287" s="201">
        <v>13</v>
      </c>
    </row>
    <row r="288" spans="1:65">
      <c r="A288" s="30"/>
      <c r="B288" s="19">
        <v>1</v>
      </c>
      <c r="C288" s="9">
        <v>3</v>
      </c>
      <c r="D288" s="24">
        <v>0.85099999999999998</v>
      </c>
      <c r="E288" s="24"/>
      <c r="F288" s="198"/>
      <c r="G288" s="199"/>
      <c r="H288" s="199"/>
      <c r="I288" s="199"/>
      <c r="J288" s="199"/>
      <c r="K288" s="199"/>
      <c r="L288" s="199"/>
      <c r="M288" s="199"/>
      <c r="N288" s="199"/>
      <c r="O288" s="199"/>
      <c r="P288" s="199"/>
      <c r="Q288" s="199"/>
      <c r="R288" s="199"/>
      <c r="S288" s="199"/>
      <c r="T288" s="199"/>
      <c r="U288" s="199"/>
      <c r="V288" s="199"/>
      <c r="W288" s="199"/>
      <c r="X288" s="199"/>
      <c r="Y288" s="199"/>
      <c r="Z288" s="199"/>
      <c r="AA288" s="199"/>
      <c r="AB288" s="199"/>
      <c r="AC288" s="199"/>
      <c r="AD288" s="199"/>
      <c r="AE288" s="199"/>
      <c r="AF288" s="199"/>
      <c r="AG288" s="199"/>
      <c r="AH288" s="199"/>
      <c r="AI288" s="199"/>
      <c r="AJ288" s="199"/>
      <c r="AK288" s="199"/>
      <c r="AL288" s="199"/>
      <c r="AM288" s="199"/>
      <c r="AN288" s="199"/>
      <c r="AO288" s="199"/>
      <c r="AP288" s="199"/>
      <c r="AQ288" s="199"/>
      <c r="AR288" s="199"/>
      <c r="AS288" s="199"/>
      <c r="AT288" s="199"/>
      <c r="AU288" s="199"/>
      <c r="AV288" s="199"/>
      <c r="AW288" s="199"/>
      <c r="AX288" s="199"/>
      <c r="AY288" s="199"/>
      <c r="AZ288" s="199"/>
      <c r="BA288" s="199"/>
      <c r="BB288" s="199"/>
      <c r="BC288" s="199"/>
      <c r="BD288" s="199"/>
      <c r="BE288" s="199"/>
      <c r="BF288" s="199"/>
      <c r="BG288" s="199"/>
      <c r="BH288" s="199"/>
      <c r="BI288" s="199"/>
      <c r="BJ288" s="199"/>
      <c r="BK288" s="199"/>
      <c r="BL288" s="199"/>
      <c r="BM288" s="201">
        <v>16</v>
      </c>
    </row>
    <row r="289" spans="1:65">
      <c r="A289" s="30"/>
      <c r="B289" s="19">
        <v>1</v>
      </c>
      <c r="C289" s="9">
        <v>4</v>
      </c>
      <c r="D289" s="24">
        <v>0.86699999999999999</v>
      </c>
      <c r="E289" s="24"/>
      <c r="F289" s="198"/>
      <c r="G289" s="199"/>
      <c r="H289" s="199"/>
      <c r="I289" s="199"/>
      <c r="J289" s="199"/>
      <c r="K289" s="199"/>
      <c r="L289" s="199"/>
      <c r="M289" s="199"/>
      <c r="N289" s="199"/>
      <c r="O289" s="199"/>
      <c r="P289" s="199"/>
      <c r="Q289" s="199"/>
      <c r="R289" s="199"/>
      <c r="S289" s="199"/>
      <c r="T289" s="199"/>
      <c r="U289" s="199"/>
      <c r="V289" s="199"/>
      <c r="W289" s="199"/>
      <c r="X289" s="199"/>
      <c r="Y289" s="199"/>
      <c r="Z289" s="199"/>
      <c r="AA289" s="199"/>
      <c r="AB289" s="199"/>
      <c r="AC289" s="199"/>
      <c r="AD289" s="199"/>
      <c r="AE289" s="199"/>
      <c r="AF289" s="199"/>
      <c r="AG289" s="199"/>
      <c r="AH289" s="199"/>
      <c r="AI289" s="199"/>
      <c r="AJ289" s="199"/>
      <c r="AK289" s="199"/>
      <c r="AL289" s="199"/>
      <c r="AM289" s="199"/>
      <c r="AN289" s="199"/>
      <c r="AO289" s="199"/>
      <c r="AP289" s="199"/>
      <c r="AQ289" s="199"/>
      <c r="AR289" s="199"/>
      <c r="AS289" s="199"/>
      <c r="AT289" s="199"/>
      <c r="AU289" s="199"/>
      <c r="AV289" s="199"/>
      <c r="AW289" s="199"/>
      <c r="AX289" s="199"/>
      <c r="AY289" s="199"/>
      <c r="AZ289" s="199"/>
      <c r="BA289" s="199"/>
      <c r="BB289" s="199"/>
      <c r="BC289" s="199"/>
      <c r="BD289" s="199"/>
      <c r="BE289" s="199"/>
      <c r="BF289" s="199"/>
      <c r="BG289" s="199"/>
      <c r="BH289" s="199"/>
      <c r="BI289" s="199"/>
      <c r="BJ289" s="199"/>
      <c r="BK289" s="199"/>
      <c r="BL289" s="199"/>
      <c r="BM289" s="201">
        <v>0.86414566666666603</v>
      </c>
    </row>
    <row r="290" spans="1:65">
      <c r="A290" s="30"/>
      <c r="B290" s="19">
        <v>1</v>
      </c>
      <c r="C290" s="9">
        <v>5</v>
      </c>
      <c r="D290" s="24">
        <v>0.85099999999999998</v>
      </c>
      <c r="E290" s="24"/>
      <c r="F290" s="198"/>
      <c r="G290" s="199"/>
      <c r="H290" s="199"/>
      <c r="I290" s="199"/>
      <c r="J290" s="199"/>
      <c r="K290" s="199"/>
      <c r="L290" s="199"/>
      <c r="M290" s="199"/>
      <c r="N290" s="199"/>
      <c r="O290" s="199"/>
      <c r="P290" s="199"/>
      <c r="Q290" s="199"/>
      <c r="R290" s="199"/>
      <c r="S290" s="199"/>
      <c r="T290" s="199"/>
      <c r="U290" s="199"/>
      <c r="V290" s="199"/>
      <c r="W290" s="199"/>
      <c r="X290" s="199"/>
      <c r="Y290" s="199"/>
      <c r="Z290" s="199"/>
      <c r="AA290" s="199"/>
      <c r="AB290" s="199"/>
      <c r="AC290" s="199"/>
      <c r="AD290" s="199"/>
      <c r="AE290" s="199"/>
      <c r="AF290" s="199"/>
      <c r="AG290" s="199"/>
      <c r="AH290" s="199"/>
      <c r="AI290" s="199"/>
      <c r="AJ290" s="199"/>
      <c r="AK290" s="199"/>
      <c r="AL290" s="199"/>
      <c r="AM290" s="199"/>
      <c r="AN290" s="199"/>
      <c r="AO290" s="199"/>
      <c r="AP290" s="199"/>
      <c r="AQ290" s="199"/>
      <c r="AR290" s="199"/>
      <c r="AS290" s="199"/>
      <c r="AT290" s="199"/>
      <c r="AU290" s="199"/>
      <c r="AV290" s="199"/>
      <c r="AW290" s="199"/>
      <c r="AX290" s="199"/>
      <c r="AY290" s="199"/>
      <c r="AZ290" s="199"/>
      <c r="BA290" s="199"/>
      <c r="BB290" s="199"/>
      <c r="BC290" s="199"/>
      <c r="BD290" s="199"/>
      <c r="BE290" s="199"/>
      <c r="BF290" s="199"/>
      <c r="BG290" s="199"/>
      <c r="BH290" s="199"/>
      <c r="BI290" s="199"/>
      <c r="BJ290" s="199"/>
      <c r="BK290" s="199"/>
      <c r="BL290" s="199"/>
      <c r="BM290" s="201">
        <v>19</v>
      </c>
    </row>
    <row r="291" spans="1:65">
      <c r="A291" s="30"/>
      <c r="B291" s="19">
        <v>1</v>
      </c>
      <c r="C291" s="9">
        <v>6</v>
      </c>
      <c r="D291" s="24">
        <v>0.86699999999999999</v>
      </c>
      <c r="E291" s="24"/>
      <c r="F291" s="198"/>
      <c r="G291" s="199"/>
      <c r="H291" s="199"/>
      <c r="I291" s="199"/>
      <c r="J291" s="199"/>
      <c r="K291" s="199"/>
      <c r="L291" s="199"/>
      <c r="M291" s="199"/>
      <c r="N291" s="199"/>
      <c r="O291" s="199"/>
      <c r="P291" s="199"/>
      <c r="Q291" s="199"/>
      <c r="R291" s="199"/>
      <c r="S291" s="199"/>
      <c r="T291" s="199"/>
      <c r="U291" s="199"/>
      <c r="V291" s="199"/>
      <c r="W291" s="199"/>
      <c r="X291" s="199"/>
      <c r="Y291" s="199"/>
      <c r="Z291" s="199"/>
      <c r="AA291" s="199"/>
      <c r="AB291" s="199"/>
      <c r="AC291" s="199"/>
      <c r="AD291" s="199"/>
      <c r="AE291" s="199"/>
      <c r="AF291" s="199"/>
      <c r="AG291" s="199"/>
      <c r="AH291" s="199"/>
      <c r="AI291" s="199"/>
      <c r="AJ291" s="199"/>
      <c r="AK291" s="199"/>
      <c r="AL291" s="199"/>
      <c r="AM291" s="199"/>
      <c r="AN291" s="199"/>
      <c r="AO291" s="199"/>
      <c r="AP291" s="199"/>
      <c r="AQ291" s="199"/>
      <c r="AR291" s="199"/>
      <c r="AS291" s="199"/>
      <c r="AT291" s="199"/>
      <c r="AU291" s="199"/>
      <c r="AV291" s="199"/>
      <c r="AW291" s="199"/>
      <c r="AX291" s="199"/>
      <c r="AY291" s="199"/>
      <c r="AZ291" s="199"/>
      <c r="BA291" s="199"/>
      <c r="BB291" s="199"/>
      <c r="BC291" s="199"/>
      <c r="BD291" s="199"/>
      <c r="BE291" s="199"/>
      <c r="BF291" s="199"/>
      <c r="BG291" s="199"/>
      <c r="BH291" s="199"/>
      <c r="BI291" s="199"/>
      <c r="BJ291" s="199"/>
      <c r="BK291" s="199"/>
      <c r="BL291" s="199"/>
      <c r="BM291" s="56"/>
    </row>
    <row r="292" spans="1:65">
      <c r="A292" s="30"/>
      <c r="B292" s="20" t="s">
        <v>274</v>
      </c>
      <c r="C292" s="12"/>
      <c r="D292" s="202">
        <v>0.85633333333333328</v>
      </c>
      <c r="E292" s="202">
        <v>0.87199999999999989</v>
      </c>
      <c r="F292" s="198"/>
      <c r="G292" s="199"/>
      <c r="H292" s="199"/>
      <c r="I292" s="199"/>
      <c r="J292" s="199"/>
      <c r="K292" s="199"/>
      <c r="L292" s="199"/>
      <c r="M292" s="199"/>
      <c r="N292" s="199"/>
      <c r="O292" s="199"/>
      <c r="P292" s="199"/>
      <c r="Q292" s="199"/>
      <c r="R292" s="199"/>
      <c r="S292" s="199"/>
      <c r="T292" s="199"/>
      <c r="U292" s="199"/>
      <c r="V292" s="199"/>
      <c r="W292" s="199"/>
      <c r="X292" s="199"/>
      <c r="Y292" s="199"/>
      <c r="Z292" s="199"/>
      <c r="AA292" s="199"/>
      <c r="AB292" s="199"/>
      <c r="AC292" s="199"/>
      <c r="AD292" s="199"/>
      <c r="AE292" s="199"/>
      <c r="AF292" s="199"/>
      <c r="AG292" s="199"/>
      <c r="AH292" s="199"/>
      <c r="AI292" s="199"/>
      <c r="AJ292" s="199"/>
      <c r="AK292" s="199"/>
      <c r="AL292" s="199"/>
      <c r="AM292" s="199"/>
      <c r="AN292" s="199"/>
      <c r="AO292" s="199"/>
      <c r="AP292" s="199"/>
      <c r="AQ292" s="199"/>
      <c r="AR292" s="199"/>
      <c r="AS292" s="199"/>
      <c r="AT292" s="199"/>
      <c r="AU292" s="199"/>
      <c r="AV292" s="199"/>
      <c r="AW292" s="199"/>
      <c r="AX292" s="199"/>
      <c r="AY292" s="199"/>
      <c r="AZ292" s="199"/>
      <c r="BA292" s="199"/>
      <c r="BB292" s="199"/>
      <c r="BC292" s="199"/>
      <c r="BD292" s="199"/>
      <c r="BE292" s="199"/>
      <c r="BF292" s="199"/>
      <c r="BG292" s="199"/>
      <c r="BH292" s="199"/>
      <c r="BI292" s="199"/>
      <c r="BJ292" s="199"/>
      <c r="BK292" s="199"/>
      <c r="BL292" s="199"/>
      <c r="BM292" s="56"/>
    </row>
    <row r="293" spans="1:65">
      <c r="A293" s="30"/>
      <c r="B293" s="3" t="s">
        <v>275</v>
      </c>
      <c r="C293" s="29"/>
      <c r="D293" s="24">
        <v>0.85099999999999998</v>
      </c>
      <c r="E293" s="24">
        <v>0.87199999999999989</v>
      </c>
      <c r="F293" s="198"/>
      <c r="G293" s="199"/>
      <c r="H293" s="199"/>
      <c r="I293" s="199"/>
      <c r="J293" s="199"/>
      <c r="K293" s="199"/>
      <c r="L293" s="199"/>
      <c r="M293" s="199"/>
      <c r="N293" s="199"/>
      <c r="O293" s="199"/>
      <c r="P293" s="199"/>
      <c r="Q293" s="199"/>
      <c r="R293" s="199"/>
      <c r="S293" s="199"/>
      <c r="T293" s="199"/>
      <c r="U293" s="199"/>
      <c r="V293" s="199"/>
      <c r="W293" s="199"/>
      <c r="X293" s="199"/>
      <c r="Y293" s="199"/>
      <c r="Z293" s="199"/>
      <c r="AA293" s="199"/>
      <c r="AB293" s="199"/>
      <c r="AC293" s="199"/>
      <c r="AD293" s="199"/>
      <c r="AE293" s="199"/>
      <c r="AF293" s="199"/>
      <c r="AG293" s="199"/>
      <c r="AH293" s="199"/>
      <c r="AI293" s="199"/>
      <c r="AJ293" s="199"/>
      <c r="AK293" s="199"/>
      <c r="AL293" s="199"/>
      <c r="AM293" s="199"/>
      <c r="AN293" s="199"/>
      <c r="AO293" s="199"/>
      <c r="AP293" s="199"/>
      <c r="AQ293" s="199"/>
      <c r="AR293" s="199"/>
      <c r="AS293" s="199"/>
      <c r="AT293" s="199"/>
      <c r="AU293" s="199"/>
      <c r="AV293" s="199"/>
      <c r="AW293" s="199"/>
      <c r="AX293" s="199"/>
      <c r="AY293" s="199"/>
      <c r="AZ293" s="199"/>
      <c r="BA293" s="199"/>
      <c r="BB293" s="199"/>
      <c r="BC293" s="199"/>
      <c r="BD293" s="199"/>
      <c r="BE293" s="199"/>
      <c r="BF293" s="199"/>
      <c r="BG293" s="199"/>
      <c r="BH293" s="199"/>
      <c r="BI293" s="199"/>
      <c r="BJ293" s="199"/>
      <c r="BK293" s="199"/>
      <c r="BL293" s="199"/>
      <c r="BM293" s="56"/>
    </row>
    <row r="294" spans="1:65">
      <c r="A294" s="30"/>
      <c r="B294" s="3" t="s">
        <v>276</v>
      </c>
      <c r="C294" s="29"/>
      <c r="D294" s="24">
        <v>8.262364471909164E-3</v>
      </c>
      <c r="E294" s="24">
        <v>2.8284271247462711E-3</v>
      </c>
      <c r="F294" s="198"/>
      <c r="G294" s="199"/>
      <c r="H294" s="199"/>
      <c r="I294" s="199"/>
      <c r="J294" s="199"/>
      <c r="K294" s="199"/>
      <c r="L294" s="199"/>
      <c r="M294" s="199"/>
      <c r="N294" s="199"/>
      <c r="O294" s="199"/>
      <c r="P294" s="199"/>
      <c r="Q294" s="199"/>
      <c r="R294" s="199"/>
      <c r="S294" s="199"/>
      <c r="T294" s="199"/>
      <c r="U294" s="199"/>
      <c r="V294" s="199"/>
      <c r="W294" s="199"/>
      <c r="X294" s="199"/>
      <c r="Y294" s="199"/>
      <c r="Z294" s="199"/>
      <c r="AA294" s="199"/>
      <c r="AB294" s="199"/>
      <c r="AC294" s="199"/>
      <c r="AD294" s="199"/>
      <c r="AE294" s="199"/>
      <c r="AF294" s="199"/>
      <c r="AG294" s="199"/>
      <c r="AH294" s="199"/>
      <c r="AI294" s="199"/>
      <c r="AJ294" s="199"/>
      <c r="AK294" s="199"/>
      <c r="AL294" s="199"/>
      <c r="AM294" s="199"/>
      <c r="AN294" s="199"/>
      <c r="AO294" s="199"/>
      <c r="AP294" s="199"/>
      <c r="AQ294" s="199"/>
      <c r="AR294" s="199"/>
      <c r="AS294" s="199"/>
      <c r="AT294" s="199"/>
      <c r="AU294" s="199"/>
      <c r="AV294" s="199"/>
      <c r="AW294" s="199"/>
      <c r="AX294" s="199"/>
      <c r="AY294" s="199"/>
      <c r="AZ294" s="199"/>
      <c r="BA294" s="199"/>
      <c r="BB294" s="199"/>
      <c r="BC294" s="199"/>
      <c r="BD294" s="199"/>
      <c r="BE294" s="199"/>
      <c r="BF294" s="199"/>
      <c r="BG294" s="199"/>
      <c r="BH294" s="199"/>
      <c r="BI294" s="199"/>
      <c r="BJ294" s="199"/>
      <c r="BK294" s="199"/>
      <c r="BL294" s="199"/>
      <c r="BM294" s="56"/>
    </row>
    <row r="295" spans="1:65">
      <c r="A295" s="30"/>
      <c r="B295" s="3" t="s">
        <v>86</v>
      </c>
      <c r="C295" s="29"/>
      <c r="D295" s="13">
        <v>9.6485377250788221E-3</v>
      </c>
      <c r="E295" s="13">
        <v>3.2436090880117795E-3</v>
      </c>
      <c r="F295" s="146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55"/>
    </row>
    <row r="296" spans="1:65">
      <c r="A296" s="30"/>
      <c r="B296" s="3" t="s">
        <v>277</v>
      </c>
      <c r="C296" s="29"/>
      <c r="D296" s="13">
        <v>-9.0405282751319094E-3</v>
      </c>
      <c r="E296" s="13">
        <v>9.0891311920024975E-3</v>
      </c>
      <c r="F296" s="146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55"/>
    </row>
    <row r="297" spans="1:65">
      <c r="A297" s="30"/>
      <c r="B297" s="46" t="s">
        <v>278</v>
      </c>
      <c r="C297" s="47"/>
      <c r="D297" s="45">
        <v>0.67</v>
      </c>
      <c r="E297" s="45">
        <v>0.67</v>
      </c>
      <c r="F297" s="146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55"/>
    </row>
    <row r="298" spans="1:65">
      <c r="B298" s="31"/>
      <c r="C298" s="20"/>
      <c r="D298" s="20"/>
      <c r="E298" s="20"/>
      <c r="BM298" s="55"/>
    </row>
    <row r="299" spans="1:65" ht="19.5">
      <c r="B299" s="8" t="s">
        <v>659</v>
      </c>
      <c r="BM299" s="28" t="s">
        <v>317</v>
      </c>
    </row>
    <row r="300" spans="1:65" ht="19.5">
      <c r="A300" s="25" t="s">
        <v>362</v>
      </c>
      <c r="B300" s="18" t="s">
        <v>110</v>
      </c>
      <c r="C300" s="15" t="s">
        <v>111</v>
      </c>
      <c r="D300" s="16" t="s">
        <v>316</v>
      </c>
      <c r="E300" s="146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 t="s">
        <v>238</v>
      </c>
      <c r="C301" s="9" t="s">
        <v>238</v>
      </c>
      <c r="D301" s="10" t="s">
        <v>113</v>
      </c>
      <c r="E301" s="146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 t="s">
        <v>3</v>
      </c>
    </row>
    <row r="302" spans="1:65">
      <c r="A302" s="30"/>
      <c r="B302" s="19"/>
      <c r="C302" s="9"/>
      <c r="D302" s="10" t="s">
        <v>98</v>
      </c>
      <c r="E302" s="146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0</v>
      </c>
    </row>
    <row r="303" spans="1:65">
      <c r="A303" s="30"/>
      <c r="B303" s="19"/>
      <c r="C303" s="9"/>
      <c r="D303" s="26"/>
      <c r="E303" s="146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</v>
      </c>
    </row>
    <row r="304" spans="1:65">
      <c r="A304" s="30"/>
      <c r="B304" s="18">
        <v>1</v>
      </c>
      <c r="C304" s="14">
        <v>1</v>
      </c>
      <c r="D304" s="205">
        <v>219.99999999999997</v>
      </c>
      <c r="E304" s="207"/>
      <c r="F304" s="208"/>
      <c r="G304" s="208"/>
      <c r="H304" s="208"/>
      <c r="I304" s="208"/>
      <c r="J304" s="208"/>
      <c r="K304" s="208"/>
      <c r="L304" s="208"/>
      <c r="M304" s="208"/>
      <c r="N304" s="208"/>
      <c r="O304" s="208"/>
      <c r="P304" s="208"/>
      <c r="Q304" s="208"/>
      <c r="R304" s="208"/>
      <c r="S304" s="208"/>
      <c r="T304" s="208"/>
      <c r="U304" s="208"/>
      <c r="V304" s="208"/>
      <c r="W304" s="208"/>
      <c r="X304" s="208"/>
      <c r="Y304" s="208"/>
      <c r="Z304" s="208"/>
      <c r="AA304" s="208"/>
      <c r="AB304" s="208"/>
      <c r="AC304" s="208"/>
      <c r="AD304" s="208"/>
      <c r="AE304" s="208"/>
      <c r="AF304" s="208"/>
      <c r="AG304" s="208"/>
      <c r="AH304" s="208"/>
      <c r="AI304" s="208"/>
      <c r="AJ304" s="208"/>
      <c r="AK304" s="208"/>
      <c r="AL304" s="208"/>
      <c r="AM304" s="208"/>
      <c r="AN304" s="208"/>
      <c r="AO304" s="208"/>
      <c r="AP304" s="208"/>
      <c r="AQ304" s="208"/>
      <c r="AR304" s="208"/>
      <c r="AS304" s="208"/>
      <c r="AT304" s="208"/>
      <c r="AU304" s="208"/>
      <c r="AV304" s="208"/>
      <c r="AW304" s="208"/>
      <c r="AX304" s="208"/>
      <c r="AY304" s="208"/>
      <c r="AZ304" s="208"/>
      <c r="BA304" s="208"/>
      <c r="BB304" s="208"/>
      <c r="BC304" s="208"/>
      <c r="BD304" s="208"/>
      <c r="BE304" s="208"/>
      <c r="BF304" s="208"/>
      <c r="BG304" s="208"/>
      <c r="BH304" s="208"/>
      <c r="BI304" s="208"/>
      <c r="BJ304" s="208"/>
      <c r="BK304" s="208"/>
      <c r="BL304" s="208"/>
      <c r="BM304" s="209">
        <v>1</v>
      </c>
    </row>
    <row r="305" spans="1:65">
      <c r="A305" s="30"/>
      <c r="B305" s="19">
        <v>1</v>
      </c>
      <c r="C305" s="9">
        <v>2</v>
      </c>
      <c r="D305" s="211">
        <v>219.99999999999997</v>
      </c>
      <c r="E305" s="207"/>
      <c r="F305" s="208"/>
      <c r="G305" s="208"/>
      <c r="H305" s="208"/>
      <c r="I305" s="208"/>
      <c r="J305" s="208"/>
      <c r="K305" s="208"/>
      <c r="L305" s="208"/>
      <c r="M305" s="208"/>
      <c r="N305" s="208"/>
      <c r="O305" s="208"/>
      <c r="P305" s="208"/>
      <c r="Q305" s="208"/>
      <c r="R305" s="208"/>
      <c r="S305" s="208"/>
      <c r="T305" s="208"/>
      <c r="U305" s="208"/>
      <c r="V305" s="208"/>
      <c r="W305" s="208"/>
      <c r="X305" s="208"/>
      <c r="Y305" s="208"/>
      <c r="Z305" s="208"/>
      <c r="AA305" s="208"/>
      <c r="AB305" s="208"/>
      <c r="AC305" s="208"/>
      <c r="AD305" s="208"/>
      <c r="AE305" s="208"/>
      <c r="AF305" s="208"/>
      <c r="AG305" s="208"/>
      <c r="AH305" s="208"/>
      <c r="AI305" s="208"/>
      <c r="AJ305" s="208"/>
      <c r="AK305" s="208"/>
      <c r="AL305" s="208"/>
      <c r="AM305" s="208"/>
      <c r="AN305" s="208"/>
      <c r="AO305" s="208"/>
      <c r="AP305" s="208"/>
      <c r="AQ305" s="208"/>
      <c r="AR305" s="208"/>
      <c r="AS305" s="208"/>
      <c r="AT305" s="208"/>
      <c r="AU305" s="208"/>
      <c r="AV305" s="208"/>
      <c r="AW305" s="208"/>
      <c r="AX305" s="208"/>
      <c r="AY305" s="208"/>
      <c r="AZ305" s="208"/>
      <c r="BA305" s="208"/>
      <c r="BB305" s="208"/>
      <c r="BC305" s="208"/>
      <c r="BD305" s="208"/>
      <c r="BE305" s="208"/>
      <c r="BF305" s="208"/>
      <c r="BG305" s="208"/>
      <c r="BH305" s="208"/>
      <c r="BI305" s="208"/>
      <c r="BJ305" s="208"/>
      <c r="BK305" s="208"/>
      <c r="BL305" s="208"/>
      <c r="BM305" s="209">
        <v>14</v>
      </c>
    </row>
    <row r="306" spans="1:65">
      <c r="A306" s="30"/>
      <c r="B306" s="20" t="s">
        <v>274</v>
      </c>
      <c r="C306" s="12"/>
      <c r="D306" s="214">
        <v>219.99999999999997</v>
      </c>
      <c r="E306" s="207"/>
      <c r="F306" s="208"/>
      <c r="G306" s="208"/>
      <c r="H306" s="208"/>
      <c r="I306" s="208"/>
      <c r="J306" s="208"/>
      <c r="K306" s="208"/>
      <c r="L306" s="208"/>
      <c r="M306" s="208"/>
      <c r="N306" s="208"/>
      <c r="O306" s="208"/>
      <c r="P306" s="208"/>
      <c r="Q306" s="208"/>
      <c r="R306" s="208"/>
      <c r="S306" s="208"/>
      <c r="T306" s="208"/>
      <c r="U306" s="208"/>
      <c r="V306" s="208"/>
      <c r="W306" s="208"/>
      <c r="X306" s="208"/>
      <c r="Y306" s="208"/>
      <c r="Z306" s="208"/>
      <c r="AA306" s="208"/>
      <c r="AB306" s="208"/>
      <c r="AC306" s="208"/>
      <c r="AD306" s="208"/>
      <c r="AE306" s="208"/>
      <c r="AF306" s="208"/>
      <c r="AG306" s="208"/>
      <c r="AH306" s="208"/>
      <c r="AI306" s="208"/>
      <c r="AJ306" s="208"/>
      <c r="AK306" s="208"/>
      <c r="AL306" s="208"/>
      <c r="AM306" s="208"/>
      <c r="AN306" s="208"/>
      <c r="AO306" s="208"/>
      <c r="AP306" s="208"/>
      <c r="AQ306" s="208"/>
      <c r="AR306" s="208"/>
      <c r="AS306" s="208"/>
      <c r="AT306" s="208"/>
      <c r="AU306" s="208"/>
      <c r="AV306" s="208"/>
      <c r="AW306" s="208"/>
      <c r="AX306" s="208"/>
      <c r="AY306" s="208"/>
      <c r="AZ306" s="208"/>
      <c r="BA306" s="208"/>
      <c r="BB306" s="208"/>
      <c r="BC306" s="208"/>
      <c r="BD306" s="208"/>
      <c r="BE306" s="208"/>
      <c r="BF306" s="208"/>
      <c r="BG306" s="208"/>
      <c r="BH306" s="208"/>
      <c r="BI306" s="208"/>
      <c r="BJ306" s="208"/>
      <c r="BK306" s="208"/>
      <c r="BL306" s="208"/>
      <c r="BM306" s="209">
        <v>16</v>
      </c>
    </row>
    <row r="307" spans="1:65">
      <c r="A307" s="30"/>
      <c r="B307" s="3" t="s">
        <v>275</v>
      </c>
      <c r="C307" s="29"/>
      <c r="D307" s="211">
        <v>219.99999999999997</v>
      </c>
      <c r="E307" s="207"/>
      <c r="F307" s="208"/>
      <c r="G307" s="208"/>
      <c r="H307" s="208"/>
      <c r="I307" s="208"/>
      <c r="J307" s="208"/>
      <c r="K307" s="208"/>
      <c r="L307" s="208"/>
      <c r="M307" s="208"/>
      <c r="N307" s="208"/>
      <c r="O307" s="208"/>
      <c r="P307" s="208"/>
      <c r="Q307" s="208"/>
      <c r="R307" s="208"/>
      <c r="S307" s="208"/>
      <c r="T307" s="208"/>
      <c r="U307" s="208"/>
      <c r="V307" s="208"/>
      <c r="W307" s="208"/>
      <c r="X307" s="208"/>
      <c r="Y307" s="208"/>
      <c r="Z307" s="208"/>
      <c r="AA307" s="208"/>
      <c r="AB307" s="208"/>
      <c r="AC307" s="208"/>
      <c r="AD307" s="208"/>
      <c r="AE307" s="208"/>
      <c r="AF307" s="208"/>
      <c r="AG307" s="208"/>
      <c r="AH307" s="208"/>
      <c r="AI307" s="208"/>
      <c r="AJ307" s="208"/>
      <c r="AK307" s="208"/>
      <c r="AL307" s="208"/>
      <c r="AM307" s="208"/>
      <c r="AN307" s="208"/>
      <c r="AO307" s="208"/>
      <c r="AP307" s="208"/>
      <c r="AQ307" s="208"/>
      <c r="AR307" s="208"/>
      <c r="AS307" s="208"/>
      <c r="AT307" s="208"/>
      <c r="AU307" s="208"/>
      <c r="AV307" s="208"/>
      <c r="AW307" s="208"/>
      <c r="AX307" s="208"/>
      <c r="AY307" s="208"/>
      <c r="AZ307" s="208"/>
      <c r="BA307" s="208"/>
      <c r="BB307" s="208"/>
      <c r="BC307" s="208"/>
      <c r="BD307" s="208"/>
      <c r="BE307" s="208"/>
      <c r="BF307" s="208"/>
      <c r="BG307" s="208"/>
      <c r="BH307" s="208"/>
      <c r="BI307" s="208"/>
      <c r="BJ307" s="208"/>
      <c r="BK307" s="208"/>
      <c r="BL307" s="208"/>
      <c r="BM307" s="209">
        <v>220</v>
      </c>
    </row>
    <row r="308" spans="1:65">
      <c r="A308" s="30"/>
      <c r="B308" s="3" t="s">
        <v>276</v>
      </c>
      <c r="C308" s="29"/>
      <c r="D308" s="211">
        <v>0</v>
      </c>
      <c r="E308" s="207"/>
      <c r="F308" s="208"/>
      <c r="G308" s="208"/>
      <c r="H308" s="208"/>
      <c r="I308" s="208"/>
      <c r="J308" s="208"/>
      <c r="K308" s="208"/>
      <c r="L308" s="208"/>
      <c r="M308" s="208"/>
      <c r="N308" s="208"/>
      <c r="O308" s="208"/>
      <c r="P308" s="208"/>
      <c r="Q308" s="208"/>
      <c r="R308" s="208"/>
      <c r="S308" s="208"/>
      <c r="T308" s="208"/>
      <c r="U308" s="208"/>
      <c r="V308" s="208"/>
      <c r="W308" s="208"/>
      <c r="X308" s="208"/>
      <c r="Y308" s="208"/>
      <c r="Z308" s="208"/>
      <c r="AA308" s="208"/>
      <c r="AB308" s="208"/>
      <c r="AC308" s="208"/>
      <c r="AD308" s="208"/>
      <c r="AE308" s="208"/>
      <c r="AF308" s="208"/>
      <c r="AG308" s="208"/>
      <c r="AH308" s="208"/>
      <c r="AI308" s="208"/>
      <c r="AJ308" s="208"/>
      <c r="AK308" s="208"/>
      <c r="AL308" s="208"/>
      <c r="AM308" s="208"/>
      <c r="AN308" s="208"/>
      <c r="AO308" s="208"/>
      <c r="AP308" s="208"/>
      <c r="AQ308" s="208"/>
      <c r="AR308" s="208"/>
      <c r="AS308" s="208"/>
      <c r="AT308" s="208"/>
      <c r="AU308" s="208"/>
      <c r="AV308" s="208"/>
      <c r="AW308" s="208"/>
      <c r="AX308" s="208"/>
      <c r="AY308" s="208"/>
      <c r="AZ308" s="208"/>
      <c r="BA308" s="208"/>
      <c r="BB308" s="208"/>
      <c r="BC308" s="208"/>
      <c r="BD308" s="208"/>
      <c r="BE308" s="208"/>
      <c r="BF308" s="208"/>
      <c r="BG308" s="208"/>
      <c r="BH308" s="208"/>
      <c r="BI308" s="208"/>
      <c r="BJ308" s="208"/>
      <c r="BK308" s="208"/>
      <c r="BL308" s="208"/>
      <c r="BM308" s="209">
        <v>20</v>
      </c>
    </row>
    <row r="309" spans="1:65">
      <c r="A309" s="30"/>
      <c r="B309" s="3" t="s">
        <v>86</v>
      </c>
      <c r="C309" s="29"/>
      <c r="D309" s="13">
        <v>0</v>
      </c>
      <c r="E309" s="146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3" t="s">
        <v>277</v>
      </c>
      <c r="C310" s="29"/>
      <c r="D310" s="13">
        <v>-1.1102230246251565E-16</v>
      </c>
      <c r="E310" s="146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30"/>
      <c r="B311" s="46" t="s">
        <v>278</v>
      </c>
      <c r="C311" s="47"/>
      <c r="D311" s="45" t="s">
        <v>279</v>
      </c>
      <c r="E311" s="146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B312" s="31"/>
      <c r="C312" s="20"/>
      <c r="D312" s="20"/>
      <c r="BM312" s="55"/>
    </row>
    <row r="313" spans="1:65" ht="15">
      <c r="B313" s="8" t="s">
        <v>660</v>
      </c>
      <c r="BM313" s="28" t="s">
        <v>317</v>
      </c>
    </row>
    <row r="314" spans="1:65" ht="15">
      <c r="A314" s="25" t="s">
        <v>44</v>
      </c>
      <c r="B314" s="18" t="s">
        <v>110</v>
      </c>
      <c r="C314" s="15" t="s">
        <v>111</v>
      </c>
      <c r="D314" s="16" t="s">
        <v>316</v>
      </c>
      <c r="E314" s="146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</v>
      </c>
    </row>
    <row r="315" spans="1:65">
      <c r="A315" s="30"/>
      <c r="B315" s="19" t="s">
        <v>238</v>
      </c>
      <c r="C315" s="9" t="s">
        <v>238</v>
      </c>
      <c r="D315" s="10" t="s">
        <v>113</v>
      </c>
      <c r="E315" s="146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 t="s">
        <v>3</v>
      </c>
    </row>
    <row r="316" spans="1:65">
      <c r="A316" s="30"/>
      <c r="B316" s="19"/>
      <c r="C316" s="9"/>
      <c r="D316" s="10" t="s">
        <v>98</v>
      </c>
      <c r="E316" s="146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0</v>
      </c>
    </row>
    <row r="317" spans="1:65">
      <c r="A317" s="30"/>
      <c r="B317" s="19"/>
      <c r="C317" s="9"/>
      <c r="D317" s="26"/>
      <c r="E317" s="146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0</v>
      </c>
    </row>
    <row r="318" spans="1:65">
      <c r="A318" s="30"/>
      <c r="B318" s="18">
        <v>1</v>
      </c>
      <c r="C318" s="14">
        <v>1</v>
      </c>
      <c r="D318" s="205">
        <v>100</v>
      </c>
      <c r="E318" s="207"/>
      <c r="F318" s="208"/>
      <c r="G318" s="208"/>
      <c r="H318" s="208"/>
      <c r="I318" s="208"/>
      <c r="J318" s="208"/>
      <c r="K318" s="208"/>
      <c r="L318" s="208"/>
      <c r="M318" s="208"/>
      <c r="N318" s="208"/>
      <c r="O318" s="208"/>
      <c r="P318" s="208"/>
      <c r="Q318" s="208"/>
      <c r="R318" s="208"/>
      <c r="S318" s="208"/>
      <c r="T318" s="208"/>
      <c r="U318" s="208"/>
      <c r="V318" s="208"/>
      <c r="W318" s="208"/>
      <c r="X318" s="208"/>
      <c r="Y318" s="208"/>
      <c r="Z318" s="208"/>
      <c r="AA318" s="208"/>
      <c r="AB318" s="208"/>
      <c r="AC318" s="208"/>
      <c r="AD318" s="208"/>
      <c r="AE318" s="208"/>
      <c r="AF318" s="208"/>
      <c r="AG318" s="208"/>
      <c r="AH318" s="208"/>
      <c r="AI318" s="208"/>
      <c r="AJ318" s="208"/>
      <c r="AK318" s="208"/>
      <c r="AL318" s="208"/>
      <c r="AM318" s="208"/>
      <c r="AN318" s="208"/>
      <c r="AO318" s="208"/>
      <c r="AP318" s="208"/>
      <c r="AQ318" s="208"/>
      <c r="AR318" s="208"/>
      <c r="AS318" s="208"/>
      <c r="AT318" s="208"/>
      <c r="AU318" s="208"/>
      <c r="AV318" s="208"/>
      <c r="AW318" s="208"/>
      <c r="AX318" s="208"/>
      <c r="AY318" s="208"/>
      <c r="AZ318" s="208"/>
      <c r="BA318" s="208"/>
      <c r="BB318" s="208"/>
      <c r="BC318" s="208"/>
      <c r="BD318" s="208"/>
      <c r="BE318" s="208"/>
      <c r="BF318" s="208"/>
      <c r="BG318" s="208"/>
      <c r="BH318" s="208"/>
      <c r="BI318" s="208"/>
      <c r="BJ318" s="208"/>
      <c r="BK318" s="208"/>
      <c r="BL318" s="208"/>
      <c r="BM318" s="209">
        <v>1</v>
      </c>
    </row>
    <row r="319" spans="1:65">
      <c r="A319" s="30"/>
      <c r="B319" s="19">
        <v>1</v>
      </c>
      <c r="C319" s="9">
        <v>2</v>
      </c>
      <c r="D319" s="211">
        <v>89.999999999999986</v>
      </c>
      <c r="E319" s="207"/>
      <c r="F319" s="208"/>
      <c r="G319" s="208"/>
      <c r="H319" s="208"/>
      <c r="I319" s="208"/>
      <c r="J319" s="208"/>
      <c r="K319" s="208"/>
      <c r="L319" s="208"/>
      <c r="M319" s="208"/>
      <c r="N319" s="208"/>
      <c r="O319" s="208"/>
      <c r="P319" s="208"/>
      <c r="Q319" s="208"/>
      <c r="R319" s="208"/>
      <c r="S319" s="208"/>
      <c r="T319" s="208"/>
      <c r="U319" s="208"/>
      <c r="V319" s="208"/>
      <c r="W319" s="208"/>
      <c r="X319" s="208"/>
      <c r="Y319" s="208"/>
      <c r="Z319" s="208"/>
      <c r="AA319" s="208"/>
      <c r="AB319" s="208"/>
      <c r="AC319" s="208"/>
      <c r="AD319" s="208"/>
      <c r="AE319" s="208"/>
      <c r="AF319" s="208"/>
      <c r="AG319" s="208"/>
      <c r="AH319" s="208"/>
      <c r="AI319" s="208"/>
      <c r="AJ319" s="208"/>
      <c r="AK319" s="208"/>
      <c r="AL319" s="208"/>
      <c r="AM319" s="208"/>
      <c r="AN319" s="208"/>
      <c r="AO319" s="208"/>
      <c r="AP319" s="208"/>
      <c r="AQ319" s="208"/>
      <c r="AR319" s="208"/>
      <c r="AS319" s="208"/>
      <c r="AT319" s="208"/>
      <c r="AU319" s="208"/>
      <c r="AV319" s="208"/>
      <c r="AW319" s="208"/>
      <c r="AX319" s="208"/>
      <c r="AY319" s="208"/>
      <c r="AZ319" s="208"/>
      <c r="BA319" s="208"/>
      <c r="BB319" s="208"/>
      <c r="BC319" s="208"/>
      <c r="BD319" s="208"/>
      <c r="BE319" s="208"/>
      <c r="BF319" s="208"/>
      <c r="BG319" s="208"/>
      <c r="BH319" s="208"/>
      <c r="BI319" s="208"/>
      <c r="BJ319" s="208"/>
      <c r="BK319" s="208"/>
      <c r="BL319" s="208"/>
      <c r="BM319" s="209">
        <v>15</v>
      </c>
    </row>
    <row r="320" spans="1:65">
      <c r="A320" s="30"/>
      <c r="B320" s="20" t="s">
        <v>274</v>
      </c>
      <c r="C320" s="12"/>
      <c r="D320" s="214">
        <v>95</v>
      </c>
      <c r="E320" s="207"/>
      <c r="F320" s="208"/>
      <c r="G320" s="208"/>
      <c r="H320" s="208"/>
      <c r="I320" s="208"/>
      <c r="J320" s="208"/>
      <c r="K320" s="208"/>
      <c r="L320" s="208"/>
      <c r="M320" s="208"/>
      <c r="N320" s="208"/>
      <c r="O320" s="208"/>
      <c r="P320" s="208"/>
      <c r="Q320" s="208"/>
      <c r="R320" s="208"/>
      <c r="S320" s="208"/>
      <c r="T320" s="208"/>
      <c r="U320" s="208"/>
      <c r="V320" s="208"/>
      <c r="W320" s="208"/>
      <c r="X320" s="208"/>
      <c r="Y320" s="208"/>
      <c r="Z320" s="208"/>
      <c r="AA320" s="208"/>
      <c r="AB320" s="208"/>
      <c r="AC320" s="208"/>
      <c r="AD320" s="208"/>
      <c r="AE320" s="208"/>
      <c r="AF320" s="208"/>
      <c r="AG320" s="208"/>
      <c r="AH320" s="208"/>
      <c r="AI320" s="208"/>
      <c r="AJ320" s="208"/>
      <c r="AK320" s="208"/>
      <c r="AL320" s="208"/>
      <c r="AM320" s="208"/>
      <c r="AN320" s="208"/>
      <c r="AO320" s="208"/>
      <c r="AP320" s="208"/>
      <c r="AQ320" s="208"/>
      <c r="AR320" s="208"/>
      <c r="AS320" s="208"/>
      <c r="AT320" s="208"/>
      <c r="AU320" s="208"/>
      <c r="AV320" s="208"/>
      <c r="AW320" s="208"/>
      <c r="AX320" s="208"/>
      <c r="AY320" s="208"/>
      <c r="AZ320" s="208"/>
      <c r="BA320" s="208"/>
      <c r="BB320" s="208"/>
      <c r="BC320" s="208"/>
      <c r="BD320" s="208"/>
      <c r="BE320" s="208"/>
      <c r="BF320" s="208"/>
      <c r="BG320" s="208"/>
      <c r="BH320" s="208"/>
      <c r="BI320" s="208"/>
      <c r="BJ320" s="208"/>
      <c r="BK320" s="208"/>
      <c r="BL320" s="208"/>
      <c r="BM320" s="209">
        <v>16</v>
      </c>
    </row>
    <row r="321" spans="1:65">
      <c r="A321" s="30"/>
      <c r="B321" s="3" t="s">
        <v>275</v>
      </c>
      <c r="C321" s="29"/>
      <c r="D321" s="211">
        <v>95</v>
      </c>
      <c r="E321" s="207"/>
      <c r="F321" s="208"/>
      <c r="G321" s="208"/>
      <c r="H321" s="208"/>
      <c r="I321" s="208"/>
      <c r="J321" s="208"/>
      <c r="K321" s="208"/>
      <c r="L321" s="208"/>
      <c r="M321" s="208"/>
      <c r="N321" s="208"/>
      <c r="O321" s="208"/>
      <c r="P321" s="208"/>
      <c r="Q321" s="208"/>
      <c r="R321" s="208"/>
      <c r="S321" s="208"/>
      <c r="T321" s="208"/>
      <c r="U321" s="208"/>
      <c r="V321" s="208"/>
      <c r="W321" s="208"/>
      <c r="X321" s="208"/>
      <c r="Y321" s="208"/>
      <c r="Z321" s="208"/>
      <c r="AA321" s="208"/>
      <c r="AB321" s="208"/>
      <c r="AC321" s="208"/>
      <c r="AD321" s="208"/>
      <c r="AE321" s="208"/>
      <c r="AF321" s="208"/>
      <c r="AG321" s="208"/>
      <c r="AH321" s="208"/>
      <c r="AI321" s="208"/>
      <c r="AJ321" s="208"/>
      <c r="AK321" s="208"/>
      <c r="AL321" s="208"/>
      <c r="AM321" s="208"/>
      <c r="AN321" s="208"/>
      <c r="AO321" s="208"/>
      <c r="AP321" s="208"/>
      <c r="AQ321" s="208"/>
      <c r="AR321" s="208"/>
      <c r="AS321" s="208"/>
      <c r="AT321" s="208"/>
      <c r="AU321" s="208"/>
      <c r="AV321" s="208"/>
      <c r="AW321" s="208"/>
      <c r="AX321" s="208"/>
      <c r="AY321" s="208"/>
      <c r="AZ321" s="208"/>
      <c r="BA321" s="208"/>
      <c r="BB321" s="208"/>
      <c r="BC321" s="208"/>
      <c r="BD321" s="208"/>
      <c r="BE321" s="208"/>
      <c r="BF321" s="208"/>
      <c r="BG321" s="208"/>
      <c r="BH321" s="208"/>
      <c r="BI321" s="208"/>
      <c r="BJ321" s="208"/>
      <c r="BK321" s="208"/>
      <c r="BL321" s="208"/>
      <c r="BM321" s="209">
        <v>95</v>
      </c>
    </row>
    <row r="322" spans="1:65">
      <c r="A322" s="30"/>
      <c r="B322" s="3" t="s">
        <v>276</v>
      </c>
      <c r="C322" s="29"/>
      <c r="D322" s="211">
        <v>7.0710678118654853</v>
      </c>
      <c r="E322" s="207"/>
      <c r="F322" s="208"/>
      <c r="G322" s="208"/>
      <c r="H322" s="208"/>
      <c r="I322" s="208"/>
      <c r="J322" s="208"/>
      <c r="K322" s="208"/>
      <c r="L322" s="208"/>
      <c r="M322" s="208"/>
      <c r="N322" s="208"/>
      <c r="O322" s="208"/>
      <c r="P322" s="208"/>
      <c r="Q322" s="208"/>
      <c r="R322" s="208"/>
      <c r="S322" s="208"/>
      <c r="T322" s="208"/>
      <c r="U322" s="208"/>
      <c r="V322" s="208"/>
      <c r="W322" s="208"/>
      <c r="X322" s="208"/>
      <c r="Y322" s="208"/>
      <c r="Z322" s="208"/>
      <c r="AA322" s="208"/>
      <c r="AB322" s="208"/>
      <c r="AC322" s="208"/>
      <c r="AD322" s="208"/>
      <c r="AE322" s="208"/>
      <c r="AF322" s="208"/>
      <c r="AG322" s="208"/>
      <c r="AH322" s="208"/>
      <c r="AI322" s="208"/>
      <c r="AJ322" s="208"/>
      <c r="AK322" s="208"/>
      <c r="AL322" s="208"/>
      <c r="AM322" s="208"/>
      <c r="AN322" s="208"/>
      <c r="AO322" s="208"/>
      <c r="AP322" s="208"/>
      <c r="AQ322" s="208"/>
      <c r="AR322" s="208"/>
      <c r="AS322" s="208"/>
      <c r="AT322" s="208"/>
      <c r="AU322" s="208"/>
      <c r="AV322" s="208"/>
      <c r="AW322" s="208"/>
      <c r="AX322" s="208"/>
      <c r="AY322" s="208"/>
      <c r="AZ322" s="208"/>
      <c r="BA322" s="208"/>
      <c r="BB322" s="208"/>
      <c r="BC322" s="208"/>
      <c r="BD322" s="208"/>
      <c r="BE322" s="208"/>
      <c r="BF322" s="208"/>
      <c r="BG322" s="208"/>
      <c r="BH322" s="208"/>
      <c r="BI322" s="208"/>
      <c r="BJ322" s="208"/>
      <c r="BK322" s="208"/>
      <c r="BL322" s="208"/>
      <c r="BM322" s="209">
        <v>21</v>
      </c>
    </row>
    <row r="323" spans="1:65">
      <c r="A323" s="30"/>
      <c r="B323" s="3" t="s">
        <v>86</v>
      </c>
      <c r="C323" s="29"/>
      <c r="D323" s="13">
        <v>7.4432292756478793E-2</v>
      </c>
      <c r="E323" s="146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277</v>
      </c>
      <c r="C324" s="29"/>
      <c r="D324" s="13">
        <v>0</v>
      </c>
      <c r="E324" s="146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46" t="s">
        <v>278</v>
      </c>
      <c r="C325" s="47"/>
      <c r="D325" s="45" t="s">
        <v>279</v>
      </c>
      <c r="E325" s="146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B326" s="31"/>
      <c r="C326" s="20"/>
      <c r="D326" s="20"/>
      <c r="BM326" s="55"/>
    </row>
    <row r="327" spans="1:65" ht="15">
      <c r="B327" s="8" t="s">
        <v>661</v>
      </c>
      <c r="BM327" s="28" t="s">
        <v>317</v>
      </c>
    </row>
    <row r="328" spans="1:65" ht="15">
      <c r="A328" s="25" t="s">
        <v>45</v>
      </c>
      <c r="B328" s="18" t="s">
        <v>110</v>
      </c>
      <c r="C328" s="15" t="s">
        <v>111</v>
      </c>
      <c r="D328" s="16" t="s">
        <v>316</v>
      </c>
      <c r="E328" s="146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 t="s">
        <v>238</v>
      </c>
      <c r="C329" s="9" t="s">
        <v>238</v>
      </c>
      <c r="D329" s="10" t="s">
        <v>113</v>
      </c>
      <c r="E329" s="146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 t="s">
        <v>3</v>
      </c>
    </row>
    <row r="330" spans="1:65">
      <c r="A330" s="30"/>
      <c r="B330" s="19"/>
      <c r="C330" s="9"/>
      <c r="D330" s="10" t="s">
        <v>98</v>
      </c>
      <c r="E330" s="146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0</v>
      </c>
    </row>
    <row r="331" spans="1:65">
      <c r="A331" s="30"/>
      <c r="B331" s="19"/>
      <c r="C331" s="9"/>
      <c r="D331" s="26"/>
      <c r="E331" s="146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0</v>
      </c>
    </row>
    <row r="332" spans="1:65">
      <c r="A332" s="30"/>
      <c r="B332" s="18">
        <v>1</v>
      </c>
      <c r="C332" s="14">
        <v>1</v>
      </c>
      <c r="D332" s="205">
        <v>274</v>
      </c>
      <c r="E332" s="207"/>
      <c r="F332" s="208"/>
      <c r="G332" s="208"/>
      <c r="H332" s="208"/>
      <c r="I332" s="208"/>
      <c r="J332" s="208"/>
      <c r="K332" s="208"/>
      <c r="L332" s="208"/>
      <c r="M332" s="208"/>
      <c r="N332" s="208"/>
      <c r="O332" s="208"/>
      <c r="P332" s="208"/>
      <c r="Q332" s="208"/>
      <c r="R332" s="208"/>
      <c r="S332" s="208"/>
      <c r="T332" s="208"/>
      <c r="U332" s="208"/>
      <c r="V332" s="208"/>
      <c r="W332" s="208"/>
      <c r="X332" s="208"/>
      <c r="Y332" s="208"/>
      <c r="Z332" s="208"/>
      <c r="AA332" s="208"/>
      <c r="AB332" s="208"/>
      <c r="AC332" s="208"/>
      <c r="AD332" s="208"/>
      <c r="AE332" s="208"/>
      <c r="AF332" s="208"/>
      <c r="AG332" s="208"/>
      <c r="AH332" s="208"/>
      <c r="AI332" s="208"/>
      <c r="AJ332" s="208"/>
      <c r="AK332" s="208"/>
      <c r="AL332" s="208"/>
      <c r="AM332" s="208"/>
      <c r="AN332" s="208"/>
      <c r="AO332" s="208"/>
      <c r="AP332" s="208"/>
      <c r="AQ332" s="208"/>
      <c r="AR332" s="208"/>
      <c r="AS332" s="208"/>
      <c r="AT332" s="208"/>
      <c r="AU332" s="208"/>
      <c r="AV332" s="208"/>
      <c r="AW332" s="208"/>
      <c r="AX332" s="208"/>
      <c r="AY332" s="208"/>
      <c r="AZ332" s="208"/>
      <c r="BA332" s="208"/>
      <c r="BB332" s="208"/>
      <c r="BC332" s="208"/>
      <c r="BD332" s="208"/>
      <c r="BE332" s="208"/>
      <c r="BF332" s="208"/>
      <c r="BG332" s="208"/>
      <c r="BH332" s="208"/>
      <c r="BI332" s="208"/>
      <c r="BJ332" s="208"/>
      <c r="BK332" s="208"/>
      <c r="BL332" s="208"/>
      <c r="BM332" s="209">
        <v>1</v>
      </c>
    </row>
    <row r="333" spans="1:65">
      <c r="A333" s="30"/>
      <c r="B333" s="19">
        <v>1</v>
      </c>
      <c r="C333" s="9">
        <v>2</v>
      </c>
      <c r="D333" s="211">
        <v>281</v>
      </c>
      <c r="E333" s="207"/>
      <c r="F333" s="208"/>
      <c r="G333" s="208"/>
      <c r="H333" s="208"/>
      <c r="I333" s="208"/>
      <c r="J333" s="208"/>
      <c r="K333" s="208"/>
      <c r="L333" s="208"/>
      <c r="M333" s="208"/>
      <c r="N333" s="208"/>
      <c r="O333" s="208"/>
      <c r="P333" s="208"/>
      <c r="Q333" s="208"/>
      <c r="R333" s="208"/>
      <c r="S333" s="208"/>
      <c r="T333" s="208"/>
      <c r="U333" s="208"/>
      <c r="V333" s="208"/>
      <c r="W333" s="208"/>
      <c r="X333" s="208"/>
      <c r="Y333" s="208"/>
      <c r="Z333" s="208"/>
      <c r="AA333" s="208"/>
      <c r="AB333" s="208"/>
      <c r="AC333" s="208"/>
      <c r="AD333" s="208"/>
      <c r="AE333" s="208"/>
      <c r="AF333" s="208"/>
      <c r="AG333" s="208"/>
      <c r="AH333" s="208"/>
      <c r="AI333" s="208"/>
      <c r="AJ333" s="208"/>
      <c r="AK333" s="208"/>
      <c r="AL333" s="208"/>
      <c r="AM333" s="208"/>
      <c r="AN333" s="208"/>
      <c r="AO333" s="208"/>
      <c r="AP333" s="208"/>
      <c r="AQ333" s="208"/>
      <c r="AR333" s="208"/>
      <c r="AS333" s="208"/>
      <c r="AT333" s="208"/>
      <c r="AU333" s="208"/>
      <c r="AV333" s="208"/>
      <c r="AW333" s="208"/>
      <c r="AX333" s="208"/>
      <c r="AY333" s="208"/>
      <c r="AZ333" s="208"/>
      <c r="BA333" s="208"/>
      <c r="BB333" s="208"/>
      <c r="BC333" s="208"/>
      <c r="BD333" s="208"/>
      <c r="BE333" s="208"/>
      <c r="BF333" s="208"/>
      <c r="BG333" s="208"/>
      <c r="BH333" s="208"/>
      <c r="BI333" s="208"/>
      <c r="BJ333" s="208"/>
      <c r="BK333" s="208"/>
      <c r="BL333" s="208"/>
      <c r="BM333" s="209">
        <v>16</v>
      </c>
    </row>
    <row r="334" spans="1:65">
      <c r="A334" s="30"/>
      <c r="B334" s="20" t="s">
        <v>274</v>
      </c>
      <c r="C334" s="12"/>
      <c r="D334" s="214">
        <v>277.5</v>
      </c>
      <c r="E334" s="207"/>
      <c r="F334" s="208"/>
      <c r="G334" s="208"/>
      <c r="H334" s="208"/>
      <c r="I334" s="208"/>
      <c r="J334" s="208"/>
      <c r="K334" s="208"/>
      <c r="L334" s="208"/>
      <c r="M334" s="208"/>
      <c r="N334" s="208"/>
      <c r="O334" s="208"/>
      <c r="P334" s="208"/>
      <c r="Q334" s="208"/>
      <c r="R334" s="208"/>
      <c r="S334" s="208"/>
      <c r="T334" s="208"/>
      <c r="U334" s="208"/>
      <c r="V334" s="208"/>
      <c r="W334" s="208"/>
      <c r="X334" s="208"/>
      <c r="Y334" s="208"/>
      <c r="Z334" s="208"/>
      <c r="AA334" s="208"/>
      <c r="AB334" s="208"/>
      <c r="AC334" s="208"/>
      <c r="AD334" s="208"/>
      <c r="AE334" s="208"/>
      <c r="AF334" s="208"/>
      <c r="AG334" s="208"/>
      <c r="AH334" s="208"/>
      <c r="AI334" s="208"/>
      <c r="AJ334" s="208"/>
      <c r="AK334" s="208"/>
      <c r="AL334" s="208"/>
      <c r="AM334" s="208"/>
      <c r="AN334" s="208"/>
      <c r="AO334" s="208"/>
      <c r="AP334" s="208"/>
      <c r="AQ334" s="208"/>
      <c r="AR334" s="208"/>
      <c r="AS334" s="208"/>
      <c r="AT334" s="208"/>
      <c r="AU334" s="208"/>
      <c r="AV334" s="208"/>
      <c r="AW334" s="208"/>
      <c r="AX334" s="208"/>
      <c r="AY334" s="208"/>
      <c r="AZ334" s="208"/>
      <c r="BA334" s="208"/>
      <c r="BB334" s="208"/>
      <c r="BC334" s="208"/>
      <c r="BD334" s="208"/>
      <c r="BE334" s="208"/>
      <c r="BF334" s="208"/>
      <c r="BG334" s="208"/>
      <c r="BH334" s="208"/>
      <c r="BI334" s="208"/>
      <c r="BJ334" s="208"/>
      <c r="BK334" s="208"/>
      <c r="BL334" s="208"/>
      <c r="BM334" s="209">
        <v>16</v>
      </c>
    </row>
    <row r="335" spans="1:65">
      <c r="A335" s="30"/>
      <c r="B335" s="3" t="s">
        <v>275</v>
      </c>
      <c r="C335" s="29"/>
      <c r="D335" s="211">
        <v>277.5</v>
      </c>
      <c r="E335" s="207"/>
      <c r="F335" s="208"/>
      <c r="G335" s="208"/>
      <c r="H335" s="208"/>
      <c r="I335" s="208"/>
      <c r="J335" s="208"/>
      <c r="K335" s="208"/>
      <c r="L335" s="208"/>
      <c r="M335" s="208"/>
      <c r="N335" s="208"/>
      <c r="O335" s="208"/>
      <c r="P335" s="208"/>
      <c r="Q335" s="208"/>
      <c r="R335" s="208"/>
      <c r="S335" s="208"/>
      <c r="T335" s="208"/>
      <c r="U335" s="208"/>
      <c r="V335" s="208"/>
      <c r="W335" s="208"/>
      <c r="X335" s="208"/>
      <c r="Y335" s="208"/>
      <c r="Z335" s="208"/>
      <c r="AA335" s="208"/>
      <c r="AB335" s="208"/>
      <c r="AC335" s="208"/>
      <c r="AD335" s="208"/>
      <c r="AE335" s="208"/>
      <c r="AF335" s="208"/>
      <c r="AG335" s="208"/>
      <c r="AH335" s="208"/>
      <c r="AI335" s="208"/>
      <c r="AJ335" s="208"/>
      <c r="AK335" s="208"/>
      <c r="AL335" s="208"/>
      <c r="AM335" s="208"/>
      <c r="AN335" s="208"/>
      <c r="AO335" s="208"/>
      <c r="AP335" s="208"/>
      <c r="AQ335" s="208"/>
      <c r="AR335" s="208"/>
      <c r="AS335" s="208"/>
      <c r="AT335" s="208"/>
      <c r="AU335" s="208"/>
      <c r="AV335" s="208"/>
      <c r="AW335" s="208"/>
      <c r="AX335" s="208"/>
      <c r="AY335" s="208"/>
      <c r="AZ335" s="208"/>
      <c r="BA335" s="208"/>
      <c r="BB335" s="208"/>
      <c r="BC335" s="208"/>
      <c r="BD335" s="208"/>
      <c r="BE335" s="208"/>
      <c r="BF335" s="208"/>
      <c r="BG335" s="208"/>
      <c r="BH335" s="208"/>
      <c r="BI335" s="208"/>
      <c r="BJ335" s="208"/>
      <c r="BK335" s="208"/>
      <c r="BL335" s="208"/>
      <c r="BM335" s="209">
        <v>277.62074999999999</v>
      </c>
    </row>
    <row r="336" spans="1:65">
      <c r="A336" s="30"/>
      <c r="B336" s="3" t="s">
        <v>276</v>
      </c>
      <c r="C336" s="29"/>
      <c r="D336" s="211">
        <v>4.9497474683058327</v>
      </c>
      <c r="E336" s="207"/>
      <c r="F336" s="208"/>
      <c r="G336" s="208"/>
      <c r="H336" s="208"/>
      <c r="I336" s="208"/>
      <c r="J336" s="208"/>
      <c r="K336" s="208"/>
      <c r="L336" s="208"/>
      <c r="M336" s="208"/>
      <c r="N336" s="208"/>
      <c r="O336" s="208"/>
      <c r="P336" s="208"/>
      <c r="Q336" s="208"/>
      <c r="R336" s="208"/>
      <c r="S336" s="208"/>
      <c r="T336" s="208"/>
      <c r="U336" s="208"/>
      <c r="V336" s="208"/>
      <c r="W336" s="208"/>
      <c r="X336" s="208"/>
      <c r="Y336" s="208"/>
      <c r="Z336" s="208"/>
      <c r="AA336" s="208"/>
      <c r="AB336" s="208"/>
      <c r="AC336" s="208"/>
      <c r="AD336" s="208"/>
      <c r="AE336" s="208"/>
      <c r="AF336" s="208"/>
      <c r="AG336" s="208"/>
      <c r="AH336" s="208"/>
      <c r="AI336" s="208"/>
      <c r="AJ336" s="208"/>
      <c r="AK336" s="208"/>
      <c r="AL336" s="208"/>
      <c r="AM336" s="208"/>
      <c r="AN336" s="208"/>
      <c r="AO336" s="208"/>
      <c r="AP336" s="208"/>
      <c r="AQ336" s="208"/>
      <c r="AR336" s="208"/>
      <c r="AS336" s="208"/>
      <c r="AT336" s="208"/>
      <c r="AU336" s="208"/>
      <c r="AV336" s="208"/>
      <c r="AW336" s="208"/>
      <c r="AX336" s="208"/>
      <c r="AY336" s="208"/>
      <c r="AZ336" s="208"/>
      <c r="BA336" s="208"/>
      <c r="BB336" s="208"/>
      <c r="BC336" s="208"/>
      <c r="BD336" s="208"/>
      <c r="BE336" s="208"/>
      <c r="BF336" s="208"/>
      <c r="BG336" s="208"/>
      <c r="BH336" s="208"/>
      <c r="BI336" s="208"/>
      <c r="BJ336" s="208"/>
      <c r="BK336" s="208"/>
      <c r="BL336" s="208"/>
      <c r="BM336" s="209">
        <v>22</v>
      </c>
    </row>
    <row r="337" spans="1:65">
      <c r="A337" s="30"/>
      <c r="B337" s="3" t="s">
        <v>86</v>
      </c>
      <c r="C337" s="29"/>
      <c r="D337" s="13">
        <v>1.7836927813714713E-2</v>
      </c>
      <c r="E337" s="146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A338" s="30"/>
      <c r="B338" s="3" t="s">
        <v>277</v>
      </c>
      <c r="C338" s="29"/>
      <c r="D338" s="13">
        <v>-4.3494587490300329E-4</v>
      </c>
      <c r="E338" s="146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30"/>
      <c r="B339" s="46" t="s">
        <v>278</v>
      </c>
      <c r="C339" s="47"/>
      <c r="D339" s="45" t="s">
        <v>279</v>
      </c>
      <c r="E339" s="146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B340" s="31"/>
      <c r="C340" s="20"/>
      <c r="D340" s="20"/>
      <c r="BM340" s="55"/>
    </row>
    <row r="341" spans="1:65">
      <c r="BM341" s="55"/>
    </row>
    <row r="342" spans="1:65">
      <c r="BM342" s="55"/>
    </row>
    <row r="343" spans="1:65">
      <c r="BM343" s="55"/>
    </row>
    <row r="344" spans="1:65">
      <c r="BM344" s="55"/>
    </row>
    <row r="345" spans="1:65">
      <c r="BM345" s="55"/>
    </row>
    <row r="346" spans="1:65">
      <c r="BM346" s="55"/>
    </row>
    <row r="347" spans="1:65">
      <c r="BM347" s="55"/>
    </row>
    <row r="348" spans="1:65">
      <c r="BM348" s="55"/>
    </row>
    <row r="349" spans="1:65">
      <c r="BM349" s="55"/>
    </row>
    <row r="350" spans="1:65">
      <c r="BM350" s="55"/>
    </row>
    <row r="351" spans="1:65">
      <c r="BM351" s="55"/>
    </row>
    <row r="352" spans="1:65">
      <c r="BM352" s="55"/>
    </row>
    <row r="353" spans="65:65">
      <c r="BM353" s="55"/>
    </row>
    <row r="354" spans="65:65">
      <c r="BM354" s="55"/>
    </row>
    <row r="355" spans="65:65">
      <c r="BM355" s="55"/>
    </row>
    <row r="356" spans="65:65">
      <c r="BM356" s="55"/>
    </row>
    <row r="357" spans="65:65">
      <c r="BM357" s="55"/>
    </row>
    <row r="358" spans="65:65">
      <c r="BM358" s="55"/>
    </row>
    <row r="359" spans="65:65">
      <c r="BM359" s="55"/>
    </row>
    <row r="360" spans="65:65">
      <c r="BM360" s="55"/>
    </row>
    <row r="361" spans="65:65">
      <c r="BM361" s="55"/>
    </row>
    <row r="362" spans="65:65">
      <c r="BM362" s="55"/>
    </row>
    <row r="363" spans="65:65">
      <c r="BM363" s="55"/>
    </row>
    <row r="364" spans="65:65">
      <c r="BM364" s="55"/>
    </row>
    <row r="365" spans="65:65">
      <c r="BM365" s="55"/>
    </row>
    <row r="366" spans="65:65">
      <c r="BM366" s="55"/>
    </row>
    <row r="367" spans="65:65">
      <c r="BM367" s="55"/>
    </row>
    <row r="368" spans="65:65">
      <c r="BM368" s="55"/>
    </row>
    <row r="369" spans="65:65">
      <c r="BM369" s="55"/>
    </row>
    <row r="370" spans="65:65">
      <c r="BM370" s="55"/>
    </row>
    <row r="371" spans="65:65">
      <c r="BM371" s="55"/>
    </row>
    <row r="372" spans="65:65">
      <c r="BM372" s="55"/>
    </row>
    <row r="373" spans="65:65">
      <c r="BM373" s="55"/>
    </row>
    <row r="374" spans="65:65">
      <c r="BM374" s="55"/>
    </row>
    <row r="375" spans="65:65">
      <c r="BM375" s="55"/>
    </row>
    <row r="376" spans="65:65">
      <c r="BM376" s="55"/>
    </row>
    <row r="377" spans="65:65">
      <c r="BM377" s="55"/>
    </row>
    <row r="378" spans="65:65">
      <c r="BM378" s="55"/>
    </row>
    <row r="379" spans="65:65">
      <c r="BM379" s="55"/>
    </row>
    <row r="380" spans="65:65">
      <c r="BM380" s="55"/>
    </row>
    <row r="381" spans="65:65">
      <c r="BM381" s="55"/>
    </row>
    <row r="382" spans="65:65">
      <c r="BM382" s="55"/>
    </row>
    <row r="383" spans="65:65">
      <c r="BM383" s="55"/>
    </row>
    <row r="384" spans="65:65">
      <c r="BM384" s="55"/>
    </row>
    <row r="385" spans="65:65">
      <c r="BM385" s="55"/>
    </row>
    <row r="386" spans="65:65">
      <c r="BM386" s="55"/>
    </row>
    <row r="387" spans="65:65">
      <c r="BM387" s="55"/>
    </row>
    <row r="388" spans="65:65">
      <c r="BM388" s="55"/>
    </row>
    <row r="389" spans="65:65">
      <c r="BM389" s="55"/>
    </row>
    <row r="390" spans="65:65">
      <c r="BM390" s="55"/>
    </row>
    <row r="391" spans="65:65">
      <c r="BM391" s="55"/>
    </row>
    <row r="392" spans="65:65">
      <c r="BM392" s="55"/>
    </row>
    <row r="393" spans="65:65">
      <c r="BM393" s="56"/>
    </row>
    <row r="394" spans="65:65">
      <c r="BM394" s="57"/>
    </row>
    <row r="395" spans="65:65">
      <c r="BM395" s="57"/>
    </row>
    <row r="396" spans="65:65">
      <c r="BM396" s="57"/>
    </row>
    <row r="397" spans="65:65">
      <c r="BM397" s="57"/>
    </row>
    <row r="398" spans="65:65">
      <c r="BM398" s="57"/>
    </row>
    <row r="399" spans="65:65">
      <c r="BM399" s="57"/>
    </row>
    <row r="400" spans="65:65">
      <c r="BM400" s="57"/>
    </row>
    <row r="401" spans="65:65">
      <c r="BM401" s="57"/>
    </row>
    <row r="402" spans="65:65">
      <c r="BM402" s="57"/>
    </row>
    <row r="403" spans="65:65">
      <c r="BM403" s="57"/>
    </row>
    <row r="404" spans="65:65">
      <c r="BM404" s="57"/>
    </row>
    <row r="405" spans="65:65">
      <c r="BM405" s="57"/>
    </row>
    <row r="406" spans="65:65">
      <c r="BM406" s="57"/>
    </row>
    <row r="407" spans="65:65">
      <c r="BM407" s="57"/>
    </row>
    <row r="408" spans="65:65">
      <c r="BM408" s="57"/>
    </row>
    <row r="409" spans="65:65">
      <c r="BM409" s="57"/>
    </row>
    <row r="410" spans="65:65">
      <c r="BM410" s="57"/>
    </row>
    <row r="411" spans="65:65">
      <c r="BM411" s="57"/>
    </row>
    <row r="412" spans="65:65">
      <c r="BM412" s="57"/>
    </row>
    <row r="413" spans="65:65">
      <c r="BM413" s="57"/>
    </row>
    <row r="414" spans="65:65">
      <c r="BM414" s="57"/>
    </row>
    <row r="415" spans="65:65">
      <c r="BM415" s="57"/>
    </row>
    <row r="416" spans="65:65">
      <c r="BM416" s="57"/>
    </row>
    <row r="417" spans="65:65">
      <c r="BM417" s="57"/>
    </row>
    <row r="418" spans="65:65">
      <c r="BM418" s="57"/>
    </row>
    <row r="419" spans="65:65">
      <c r="BM419" s="57"/>
    </row>
    <row r="420" spans="65:65">
      <c r="BM420" s="57"/>
    </row>
    <row r="421" spans="65:65">
      <c r="BM421" s="57"/>
    </row>
    <row r="422" spans="65:65">
      <c r="BM422" s="57"/>
    </row>
    <row r="423" spans="65:65">
      <c r="BM423" s="57"/>
    </row>
    <row r="424" spans="65:65">
      <c r="BM424" s="57"/>
    </row>
    <row r="425" spans="65:65">
      <c r="BM425" s="57"/>
    </row>
    <row r="426" spans="65:65">
      <c r="BM426" s="57"/>
    </row>
    <row r="427" spans="65:65">
      <c r="BM427" s="57"/>
    </row>
  </sheetData>
  <dataConsolidate/>
  <conditionalFormatting sqref="B6:D7 B20:D21 B34:D35 B48:D49 B62:D63 B76:D77 B90:D91 B104:D105 B118:D119 B132:D133 B146:D147 B160:D161 B174:D175 B188:D189 B202:D203 B216:D217 B230:D231 B244:D245 B258:D259 B272:D273 B286:E291 B304:D305 B318:D319 B332:D333">
    <cfRule type="expression" dxfId="11" priority="72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E297 C300:D311 C314:D325 C328:D339">
    <cfRule type="expression" dxfId="10" priority="70" stopIfTrue="1">
      <formula>AND(ISBLANK(INDIRECT(Anlyt_LabRefLastCol)),ISBLANK(INDIRECT(Anlyt_LabRefThisCol)))</formula>
    </cfRule>
    <cfRule type="expression" dxfId="9" priority="7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09179-AF20-48D9-98E2-2E0C424E8354}">
  <sheetPr codeName="Sheet19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8">
      <c r="B1" s="8" t="s">
        <v>662</v>
      </c>
      <c r="BM1" s="28" t="s">
        <v>317</v>
      </c>
    </row>
    <row r="2" spans="1:66" ht="18">
      <c r="A2" s="25" t="s">
        <v>507</v>
      </c>
      <c r="B2" s="18" t="s">
        <v>110</v>
      </c>
      <c r="C2" s="15" t="s">
        <v>111</v>
      </c>
      <c r="D2" s="16" t="s">
        <v>316</v>
      </c>
      <c r="E2" s="14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238</v>
      </c>
      <c r="C3" s="9" t="s">
        <v>238</v>
      </c>
      <c r="D3" s="10" t="s">
        <v>113</v>
      </c>
      <c r="E3" s="14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363</v>
      </c>
      <c r="E4" s="14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4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1.72</v>
      </c>
      <c r="E6" s="14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1.9</v>
      </c>
      <c r="E7" s="14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18</v>
      </c>
    </row>
    <row r="8" spans="1:66">
      <c r="A8" s="30"/>
      <c r="B8" s="20" t="s">
        <v>274</v>
      </c>
      <c r="C8" s="12"/>
      <c r="D8" s="23">
        <v>1.81</v>
      </c>
      <c r="E8" s="146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275</v>
      </c>
      <c r="C9" s="29"/>
      <c r="D9" s="11">
        <v>1.81</v>
      </c>
      <c r="E9" s="146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1.81</v>
      </c>
      <c r="BN9" s="28"/>
    </row>
    <row r="10" spans="1:66">
      <c r="A10" s="30"/>
      <c r="B10" s="3" t="s">
        <v>276</v>
      </c>
      <c r="C10" s="29"/>
      <c r="D10" s="24">
        <v>0.12727922061357852</v>
      </c>
      <c r="E10" s="146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24</v>
      </c>
    </row>
    <row r="11" spans="1:66">
      <c r="A11" s="30"/>
      <c r="B11" s="3" t="s">
        <v>86</v>
      </c>
      <c r="C11" s="29"/>
      <c r="D11" s="13">
        <v>7.0320011388717407E-2</v>
      </c>
      <c r="E11" s="146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277</v>
      </c>
      <c r="C12" s="29"/>
      <c r="D12" s="13">
        <v>0</v>
      </c>
      <c r="E12" s="146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278</v>
      </c>
      <c r="C13" s="47"/>
      <c r="D13" s="45" t="s">
        <v>279</v>
      </c>
      <c r="E13" s="146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6EEAC-7A55-44D4-82B8-95801FF276EC}">
  <sheetPr codeName="Sheet20"/>
  <dimension ref="A1:BN78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663</v>
      </c>
      <c r="BM1" s="28" t="s">
        <v>317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316</v>
      </c>
      <c r="E2" s="14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238</v>
      </c>
      <c r="C3" s="9" t="s">
        <v>238</v>
      </c>
      <c r="D3" s="10" t="s">
        <v>113</v>
      </c>
      <c r="E3" s="14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364</v>
      </c>
      <c r="E4" s="14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4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0">
        <v>0.3</v>
      </c>
      <c r="E6" s="198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199"/>
      <c r="AL6" s="199"/>
      <c r="AM6" s="199"/>
      <c r="AN6" s="199"/>
      <c r="AO6" s="199"/>
      <c r="AP6" s="199"/>
      <c r="AQ6" s="199"/>
      <c r="AR6" s="199"/>
      <c r="AS6" s="199"/>
      <c r="AT6" s="199"/>
      <c r="AU6" s="199"/>
      <c r="AV6" s="199"/>
      <c r="AW6" s="199"/>
      <c r="AX6" s="199"/>
      <c r="AY6" s="199"/>
      <c r="AZ6" s="199"/>
      <c r="BA6" s="199"/>
      <c r="BB6" s="199"/>
      <c r="BC6" s="199"/>
      <c r="BD6" s="199"/>
      <c r="BE6" s="199"/>
      <c r="BF6" s="199"/>
      <c r="BG6" s="199"/>
      <c r="BH6" s="199"/>
      <c r="BI6" s="199"/>
      <c r="BJ6" s="199"/>
      <c r="BK6" s="199"/>
      <c r="BL6" s="199"/>
      <c r="BM6" s="201">
        <v>1</v>
      </c>
    </row>
    <row r="7" spans="1:66">
      <c r="A7" s="30"/>
      <c r="B7" s="19">
        <v>1</v>
      </c>
      <c r="C7" s="9">
        <v>2</v>
      </c>
      <c r="D7" s="24">
        <v>0.2</v>
      </c>
      <c r="E7" s="198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  <c r="AO7" s="199"/>
      <c r="AP7" s="199"/>
      <c r="AQ7" s="199"/>
      <c r="AR7" s="199"/>
      <c r="AS7" s="199"/>
      <c r="AT7" s="199"/>
      <c r="AU7" s="199"/>
      <c r="AV7" s="199"/>
      <c r="AW7" s="199"/>
      <c r="AX7" s="199"/>
      <c r="AY7" s="199"/>
      <c r="AZ7" s="199"/>
      <c r="BA7" s="199"/>
      <c r="BB7" s="199"/>
      <c r="BC7" s="199"/>
      <c r="BD7" s="199"/>
      <c r="BE7" s="199"/>
      <c r="BF7" s="199"/>
      <c r="BG7" s="199"/>
      <c r="BH7" s="199"/>
      <c r="BI7" s="199"/>
      <c r="BJ7" s="199"/>
      <c r="BK7" s="199"/>
      <c r="BL7" s="199"/>
      <c r="BM7" s="201">
        <v>20</v>
      </c>
    </row>
    <row r="8" spans="1:66">
      <c r="A8" s="30"/>
      <c r="B8" s="20" t="s">
        <v>274</v>
      </c>
      <c r="C8" s="12"/>
      <c r="D8" s="202">
        <v>0.25</v>
      </c>
      <c r="E8" s="198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199"/>
      <c r="AI8" s="199"/>
      <c r="AJ8" s="199"/>
      <c r="AK8" s="199"/>
      <c r="AL8" s="199"/>
      <c r="AM8" s="199"/>
      <c r="AN8" s="199"/>
      <c r="AO8" s="199"/>
      <c r="AP8" s="199"/>
      <c r="AQ8" s="199"/>
      <c r="AR8" s="199"/>
      <c r="AS8" s="199"/>
      <c r="AT8" s="199"/>
      <c r="AU8" s="199"/>
      <c r="AV8" s="199"/>
      <c r="AW8" s="199"/>
      <c r="AX8" s="199"/>
      <c r="AY8" s="199"/>
      <c r="AZ8" s="199"/>
      <c r="BA8" s="199"/>
      <c r="BB8" s="199"/>
      <c r="BC8" s="199"/>
      <c r="BD8" s="199"/>
      <c r="BE8" s="199"/>
      <c r="BF8" s="199"/>
      <c r="BG8" s="199"/>
      <c r="BH8" s="199"/>
      <c r="BI8" s="199"/>
      <c r="BJ8" s="199"/>
      <c r="BK8" s="199"/>
      <c r="BL8" s="199"/>
      <c r="BM8" s="201">
        <v>16</v>
      </c>
    </row>
    <row r="9" spans="1:66">
      <c r="A9" s="30"/>
      <c r="B9" s="3" t="s">
        <v>275</v>
      </c>
      <c r="C9" s="29"/>
      <c r="D9" s="24">
        <v>0.25</v>
      </c>
      <c r="E9" s="198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  <c r="AA9" s="199"/>
      <c r="AB9" s="199"/>
      <c r="AC9" s="199"/>
      <c r="AD9" s="199"/>
      <c r="AE9" s="199"/>
      <c r="AF9" s="199"/>
      <c r="AG9" s="199"/>
      <c r="AH9" s="199"/>
      <c r="AI9" s="199"/>
      <c r="AJ9" s="199"/>
      <c r="AK9" s="199"/>
      <c r="AL9" s="199"/>
      <c r="AM9" s="199"/>
      <c r="AN9" s="199"/>
      <c r="AO9" s="199"/>
      <c r="AP9" s="199"/>
      <c r="AQ9" s="199"/>
      <c r="AR9" s="199"/>
      <c r="AS9" s="199"/>
      <c r="AT9" s="199"/>
      <c r="AU9" s="199"/>
      <c r="AV9" s="199"/>
      <c r="AW9" s="199"/>
      <c r="AX9" s="199"/>
      <c r="AY9" s="199"/>
      <c r="AZ9" s="199"/>
      <c r="BA9" s="199"/>
      <c r="BB9" s="199"/>
      <c r="BC9" s="199"/>
      <c r="BD9" s="199"/>
      <c r="BE9" s="199"/>
      <c r="BF9" s="199"/>
      <c r="BG9" s="199"/>
      <c r="BH9" s="199"/>
      <c r="BI9" s="199"/>
      <c r="BJ9" s="199"/>
      <c r="BK9" s="199"/>
      <c r="BL9" s="199"/>
      <c r="BM9" s="201">
        <v>0.25</v>
      </c>
      <c r="BN9" s="28"/>
    </row>
    <row r="10" spans="1:66">
      <c r="A10" s="30"/>
      <c r="B10" s="3" t="s">
        <v>276</v>
      </c>
      <c r="C10" s="29"/>
      <c r="D10" s="24">
        <v>7.0710678118654779E-2</v>
      </c>
      <c r="E10" s="198"/>
      <c r="F10" s="199"/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199"/>
      <c r="AF10" s="199"/>
      <c r="AG10" s="199"/>
      <c r="AH10" s="199"/>
      <c r="AI10" s="199"/>
      <c r="AJ10" s="199"/>
      <c r="AK10" s="199"/>
      <c r="AL10" s="199"/>
      <c r="AM10" s="199"/>
      <c r="AN10" s="199"/>
      <c r="AO10" s="199"/>
      <c r="AP10" s="199"/>
      <c r="AQ10" s="199"/>
      <c r="AR10" s="199"/>
      <c r="AS10" s="199"/>
      <c r="AT10" s="199"/>
      <c r="AU10" s="199"/>
      <c r="AV10" s="199"/>
      <c r="AW10" s="199"/>
      <c r="AX10" s="199"/>
      <c r="AY10" s="199"/>
      <c r="AZ10" s="199"/>
      <c r="BA10" s="199"/>
      <c r="BB10" s="199"/>
      <c r="BC10" s="199"/>
      <c r="BD10" s="199"/>
      <c r="BE10" s="199"/>
      <c r="BF10" s="199"/>
      <c r="BG10" s="199"/>
      <c r="BH10" s="199"/>
      <c r="BI10" s="199"/>
      <c r="BJ10" s="199"/>
      <c r="BK10" s="199"/>
      <c r="BL10" s="199"/>
      <c r="BM10" s="201">
        <v>26</v>
      </c>
    </row>
    <row r="11" spans="1:66">
      <c r="A11" s="30"/>
      <c r="B11" s="3" t="s">
        <v>86</v>
      </c>
      <c r="C11" s="29"/>
      <c r="D11" s="13">
        <v>0.28284271247461912</v>
      </c>
      <c r="E11" s="146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277</v>
      </c>
      <c r="C12" s="29"/>
      <c r="D12" s="13">
        <v>0</v>
      </c>
      <c r="E12" s="146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278</v>
      </c>
      <c r="C13" s="47"/>
      <c r="D13" s="45" t="s">
        <v>279</v>
      </c>
      <c r="E13" s="146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664</v>
      </c>
      <c r="BM15" s="28" t="s">
        <v>317</v>
      </c>
    </row>
    <row r="16" spans="1:66" ht="15">
      <c r="A16" s="25" t="s">
        <v>7</v>
      </c>
      <c r="B16" s="18" t="s">
        <v>110</v>
      </c>
      <c r="C16" s="15" t="s">
        <v>111</v>
      </c>
      <c r="D16" s="16" t="s">
        <v>316</v>
      </c>
      <c r="E16" s="14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238</v>
      </c>
      <c r="C17" s="9" t="s">
        <v>238</v>
      </c>
      <c r="D17" s="10" t="s">
        <v>113</v>
      </c>
      <c r="E17" s="14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364</v>
      </c>
      <c r="E18" s="146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46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05">
        <v>724</v>
      </c>
      <c r="E20" s="207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  <c r="BE20" s="208"/>
      <c r="BF20" s="208"/>
      <c r="BG20" s="208"/>
      <c r="BH20" s="208"/>
      <c r="BI20" s="208"/>
      <c r="BJ20" s="208"/>
      <c r="BK20" s="208"/>
      <c r="BL20" s="208"/>
      <c r="BM20" s="209">
        <v>1</v>
      </c>
    </row>
    <row r="21" spans="1:65">
      <c r="A21" s="30"/>
      <c r="B21" s="19">
        <v>1</v>
      </c>
      <c r="C21" s="9">
        <v>2</v>
      </c>
      <c r="D21" s="211">
        <v>717</v>
      </c>
      <c r="E21" s="207"/>
      <c r="F21" s="208"/>
      <c r="G21" s="208"/>
      <c r="H21" s="208"/>
      <c r="I21" s="208"/>
      <c r="J21" s="208"/>
      <c r="K21" s="208"/>
      <c r="L21" s="208"/>
      <c r="M21" s="208"/>
      <c r="N21" s="208"/>
      <c r="O21" s="208"/>
      <c r="P21" s="208"/>
      <c r="Q21" s="208"/>
      <c r="R21" s="208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  <c r="BE21" s="208"/>
      <c r="BF21" s="208"/>
      <c r="BG21" s="208"/>
      <c r="BH21" s="208"/>
      <c r="BI21" s="208"/>
      <c r="BJ21" s="208"/>
      <c r="BK21" s="208"/>
      <c r="BL21" s="208"/>
      <c r="BM21" s="209">
        <v>10</v>
      </c>
    </row>
    <row r="22" spans="1:65">
      <c r="A22" s="30"/>
      <c r="B22" s="20" t="s">
        <v>274</v>
      </c>
      <c r="C22" s="12"/>
      <c r="D22" s="214">
        <v>720.5</v>
      </c>
      <c r="E22" s="207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8"/>
      <c r="R22" s="208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  <c r="BE22" s="208"/>
      <c r="BF22" s="208"/>
      <c r="BG22" s="208"/>
      <c r="BH22" s="208"/>
      <c r="BI22" s="208"/>
      <c r="BJ22" s="208"/>
      <c r="BK22" s="208"/>
      <c r="BL22" s="208"/>
      <c r="BM22" s="209">
        <v>16</v>
      </c>
    </row>
    <row r="23" spans="1:65">
      <c r="A23" s="30"/>
      <c r="B23" s="3" t="s">
        <v>275</v>
      </c>
      <c r="C23" s="29"/>
      <c r="D23" s="211">
        <v>720.5</v>
      </c>
      <c r="E23" s="207"/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  <c r="BE23" s="208"/>
      <c r="BF23" s="208"/>
      <c r="BG23" s="208"/>
      <c r="BH23" s="208"/>
      <c r="BI23" s="208"/>
      <c r="BJ23" s="208"/>
      <c r="BK23" s="208"/>
      <c r="BL23" s="208"/>
      <c r="BM23" s="209">
        <v>720.5</v>
      </c>
    </row>
    <row r="24" spans="1:65">
      <c r="A24" s="30"/>
      <c r="B24" s="3" t="s">
        <v>276</v>
      </c>
      <c r="C24" s="29"/>
      <c r="D24" s="211">
        <v>4.9497474683058327</v>
      </c>
      <c r="E24" s="207"/>
      <c r="F24" s="208"/>
      <c r="G24" s="208"/>
      <c r="H24" s="208"/>
      <c r="I24" s="208"/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  <c r="BE24" s="208"/>
      <c r="BF24" s="208"/>
      <c r="BG24" s="208"/>
      <c r="BH24" s="208"/>
      <c r="BI24" s="208"/>
      <c r="BJ24" s="208"/>
      <c r="BK24" s="208"/>
      <c r="BL24" s="208"/>
      <c r="BM24" s="209">
        <v>27</v>
      </c>
    </row>
    <row r="25" spans="1:65">
      <c r="A25" s="30"/>
      <c r="B25" s="3" t="s">
        <v>86</v>
      </c>
      <c r="C25" s="29"/>
      <c r="D25" s="13">
        <v>6.8698785125688167E-3</v>
      </c>
      <c r="E25" s="14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277</v>
      </c>
      <c r="C26" s="29"/>
      <c r="D26" s="13">
        <v>0</v>
      </c>
      <c r="E26" s="14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278</v>
      </c>
      <c r="C27" s="47"/>
      <c r="D27" s="45" t="s">
        <v>279</v>
      </c>
      <c r="E27" s="146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665</v>
      </c>
      <c r="BM29" s="28" t="s">
        <v>317</v>
      </c>
    </row>
    <row r="30" spans="1:65" ht="15">
      <c r="A30" s="25" t="s">
        <v>10</v>
      </c>
      <c r="B30" s="18" t="s">
        <v>110</v>
      </c>
      <c r="C30" s="15" t="s">
        <v>111</v>
      </c>
      <c r="D30" s="16" t="s">
        <v>316</v>
      </c>
      <c r="E30" s="146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238</v>
      </c>
      <c r="C31" s="9" t="s">
        <v>238</v>
      </c>
      <c r="D31" s="10" t="s">
        <v>113</v>
      </c>
      <c r="E31" s="146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364</v>
      </c>
      <c r="E32" s="146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46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05">
        <v>703</v>
      </c>
      <c r="E34" s="207"/>
      <c r="F34" s="208"/>
      <c r="G34" s="208"/>
      <c r="H34" s="208"/>
      <c r="I34" s="208"/>
      <c r="J34" s="208"/>
      <c r="K34" s="208"/>
      <c r="L34" s="208"/>
      <c r="M34" s="208"/>
      <c r="N34" s="208"/>
      <c r="O34" s="208"/>
      <c r="P34" s="208"/>
      <c r="Q34" s="208"/>
      <c r="R34" s="208"/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8"/>
      <c r="AT34" s="208"/>
      <c r="AU34" s="208"/>
      <c r="AV34" s="208"/>
      <c r="AW34" s="208"/>
      <c r="AX34" s="208"/>
      <c r="AY34" s="208"/>
      <c r="AZ34" s="208"/>
      <c r="BA34" s="208"/>
      <c r="BB34" s="208"/>
      <c r="BC34" s="208"/>
      <c r="BD34" s="208"/>
      <c r="BE34" s="208"/>
      <c r="BF34" s="208"/>
      <c r="BG34" s="208"/>
      <c r="BH34" s="208"/>
      <c r="BI34" s="208"/>
      <c r="BJ34" s="208"/>
      <c r="BK34" s="208"/>
      <c r="BL34" s="208"/>
      <c r="BM34" s="209">
        <v>1</v>
      </c>
    </row>
    <row r="35" spans="1:65">
      <c r="A35" s="30"/>
      <c r="B35" s="19">
        <v>1</v>
      </c>
      <c r="C35" s="9">
        <v>2</v>
      </c>
      <c r="D35" s="211">
        <v>709</v>
      </c>
      <c r="E35" s="207"/>
      <c r="F35" s="208"/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8"/>
      <c r="AT35" s="208"/>
      <c r="AU35" s="208"/>
      <c r="AV35" s="208"/>
      <c r="AW35" s="208"/>
      <c r="AX35" s="208"/>
      <c r="AY35" s="208"/>
      <c r="AZ35" s="208"/>
      <c r="BA35" s="208"/>
      <c r="BB35" s="208"/>
      <c r="BC35" s="208"/>
      <c r="BD35" s="208"/>
      <c r="BE35" s="208"/>
      <c r="BF35" s="208"/>
      <c r="BG35" s="208"/>
      <c r="BH35" s="208"/>
      <c r="BI35" s="208"/>
      <c r="BJ35" s="208"/>
      <c r="BK35" s="208"/>
      <c r="BL35" s="208"/>
      <c r="BM35" s="209">
        <v>22</v>
      </c>
    </row>
    <row r="36" spans="1:65">
      <c r="A36" s="30"/>
      <c r="B36" s="20" t="s">
        <v>274</v>
      </c>
      <c r="C36" s="12"/>
      <c r="D36" s="214">
        <v>706</v>
      </c>
      <c r="E36" s="207"/>
      <c r="F36" s="208"/>
      <c r="G36" s="208"/>
      <c r="H36" s="208"/>
      <c r="I36" s="208"/>
      <c r="J36" s="208"/>
      <c r="K36" s="208"/>
      <c r="L36" s="208"/>
      <c r="M36" s="208"/>
      <c r="N36" s="208"/>
      <c r="O36" s="208"/>
      <c r="P36" s="208"/>
      <c r="Q36" s="208"/>
      <c r="R36" s="208"/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08"/>
      <c r="AJ36" s="208"/>
      <c r="AK36" s="208"/>
      <c r="AL36" s="208"/>
      <c r="AM36" s="208"/>
      <c r="AN36" s="208"/>
      <c r="AO36" s="208"/>
      <c r="AP36" s="208"/>
      <c r="AQ36" s="208"/>
      <c r="AR36" s="208"/>
      <c r="AS36" s="208"/>
      <c r="AT36" s="208"/>
      <c r="AU36" s="208"/>
      <c r="AV36" s="208"/>
      <c r="AW36" s="208"/>
      <c r="AX36" s="208"/>
      <c r="AY36" s="208"/>
      <c r="AZ36" s="208"/>
      <c r="BA36" s="208"/>
      <c r="BB36" s="208"/>
      <c r="BC36" s="208"/>
      <c r="BD36" s="208"/>
      <c r="BE36" s="208"/>
      <c r="BF36" s="208"/>
      <c r="BG36" s="208"/>
      <c r="BH36" s="208"/>
      <c r="BI36" s="208"/>
      <c r="BJ36" s="208"/>
      <c r="BK36" s="208"/>
      <c r="BL36" s="208"/>
      <c r="BM36" s="209">
        <v>16</v>
      </c>
    </row>
    <row r="37" spans="1:65">
      <c r="A37" s="30"/>
      <c r="B37" s="3" t="s">
        <v>275</v>
      </c>
      <c r="C37" s="29"/>
      <c r="D37" s="211">
        <v>706</v>
      </c>
      <c r="E37" s="207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08"/>
      <c r="AJ37" s="208"/>
      <c r="AK37" s="208"/>
      <c r="AL37" s="208"/>
      <c r="AM37" s="208"/>
      <c r="AN37" s="208"/>
      <c r="AO37" s="208"/>
      <c r="AP37" s="208"/>
      <c r="AQ37" s="208"/>
      <c r="AR37" s="208"/>
      <c r="AS37" s="208"/>
      <c r="AT37" s="208"/>
      <c r="AU37" s="208"/>
      <c r="AV37" s="208"/>
      <c r="AW37" s="208"/>
      <c r="AX37" s="208"/>
      <c r="AY37" s="208"/>
      <c r="AZ37" s="208"/>
      <c r="BA37" s="208"/>
      <c r="BB37" s="208"/>
      <c r="BC37" s="208"/>
      <c r="BD37" s="208"/>
      <c r="BE37" s="208"/>
      <c r="BF37" s="208"/>
      <c r="BG37" s="208"/>
      <c r="BH37" s="208"/>
      <c r="BI37" s="208"/>
      <c r="BJ37" s="208"/>
      <c r="BK37" s="208"/>
      <c r="BL37" s="208"/>
      <c r="BM37" s="209">
        <v>706</v>
      </c>
    </row>
    <row r="38" spans="1:65">
      <c r="A38" s="30"/>
      <c r="B38" s="3" t="s">
        <v>276</v>
      </c>
      <c r="C38" s="29"/>
      <c r="D38" s="211">
        <v>4.2426406871192848</v>
      </c>
      <c r="E38" s="207"/>
      <c r="F38" s="208"/>
      <c r="G38" s="208"/>
      <c r="H38" s="208"/>
      <c r="I38" s="208"/>
      <c r="J38" s="208"/>
      <c r="K38" s="208"/>
      <c r="L38" s="208"/>
      <c r="M38" s="208"/>
      <c r="N38" s="208"/>
      <c r="O38" s="208"/>
      <c r="P38" s="208"/>
      <c r="Q38" s="208"/>
      <c r="R38" s="208"/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08"/>
      <c r="AJ38" s="208"/>
      <c r="AK38" s="208"/>
      <c r="AL38" s="208"/>
      <c r="AM38" s="208"/>
      <c r="AN38" s="208"/>
      <c r="AO38" s="208"/>
      <c r="AP38" s="208"/>
      <c r="AQ38" s="208"/>
      <c r="AR38" s="208"/>
      <c r="AS38" s="208"/>
      <c r="AT38" s="208"/>
      <c r="AU38" s="208"/>
      <c r="AV38" s="208"/>
      <c r="AW38" s="208"/>
      <c r="AX38" s="208"/>
      <c r="AY38" s="208"/>
      <c r="AZ38" s="208"/>
      <c r="BA38" s="208"/>
      <c r="BB38" s="208"/>
      <c r="BC38" s="208"/>
      <c r="BD38" s="208"/>
      <c r="BE38" s="208"/>
      <c r="BF38" s="208"/>
      <c r="BG38" s="208"/>
      <c r="BH38" s="208"/>
      <c r="BI38" s="208"/>
      <c r="BJ38" s="208"/>
      <c r="BK38" s="208"/>
      <c r="BL38" s="208"/>
      <c r="BM38" s="209">
        <v>28</v>
      </c>
    </row>
    <row r="39" spans="1:65">
      <c r="A39" s="30"/>
      <c r="B39" s="3" t="s">
        <v>86</v>
      </c>
      <c r="C39" s="29"/>
      <c r="D39" s="13">
        <v>6.0094060724069191E-3</v>
      </c>
      <c r="E39" s="146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277</v>
      </c>
      <c r="C40" s="29"/>
      <c r="D40" s="13">
        <v>0</v>
      </c>
      <c r="E40" s="146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278</v>
      </c>
      <c r="C41" s="47"/>
      <c r="D41" s="45" t="s">
        <v>279</v>
      </c>
      <c r="E41" s="146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666</v>
      </c>
      <c r="BM43" s="28" t="s">
        <v>317</v>
      </c>
    </row>
    <row r="44" spans="1:65" ht="15">
      <c r="A44" s="25" t="s">
        <v>13</v>
      </c>
      <c r="B44" s="18" t="s">
        <v>110</v>
      </c>
      <c r="C44" s="15" t="s">
        <v>111</v>
      </c>
      <c r="D44" s="16" t="s">
        <v>316</v>
      </c>
      <c r="E44" s="146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238</v>
      </c>
      <c r="C45" s="9" t="s">
        <v>238</v>
      </c>
      <c r="D45" s="10" t="s">
        <v>113</v>
      </c>
      <c r="E45" s="146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364</v>
      </c>
      <c r="E46" s="146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46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2.4</v>
      </c>
      <c r="E48" s="146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2.2000000000000002</v>
      </c>
      <c r="E49" s="146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23</v>
      </c>
    </row>
    <row r="50" spans="1:65">
      <c r="A50" s="30"/>
      <c r="B50" s="20" t="s">
        <v>274</v>
      </c>
      <c r="C50" s="12"/>
      <c r="D50" s="23">
        <v>2.2999999999999998</v>
      </c>
      <c r="E50" s="146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275</v>
      </c>
      <c r="C51" s="29"/>
      <c r="D51" s="11">
        <v>2.2999999999999998</v>
      </c>
      <c r="E51" s="146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2.2999999999999998</v>
      </c>
    </row>
    <row r="52" spans="1:65">
      <c r="A52" s="30"/>
      <c r="B52" s="3" t="s">
        <v>276</v>
      </c>
      <c r="C52" s="29"/>
      <c r="D52" s="24">
        <v>0.14142135623730931</v>
      </c>
      <c r="E52" s="146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29</v>
      </c>
    </row>
    <row r="53" spans="1:65">
      <c r="A53" s="30"/>
      <c r="B53" s="3" t="s">
        <v>86</v>
      </c>
      <c r="C53" s="29"/>
      <c r="D53" s="13">
        <v>6.1487546190134489E-2</v>
      </c>
      <c r="E53" s="146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277</v>
      </c>
      <c r="C54" s="29"/>
      <c r="D54" s="13">
        <v>0</v>
      </c>
      <c r="E54" s="146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278</v>
      </c>
      <c r="C55" s="47"/>
      <c r="D55" s="45" t="s">
        <v>279</v>
      </c>
      <c r="E55" s="146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667</v>
      </c>
      <c r="BM57" s="28" t="s">
        <v>317</v>
      </c>
    </row>
    <row r="58" spans="1:65" ht="15">
      <c r="A58" s="25" t="s">
        <v>16</v>
      </c>
      <c r="B58" s="18" t="s">
        <v>110</v>
      </c>
      <c r="C58" s="15" t="s">
        <v>111</v>
      </c>
      <c r="D58" s="16" t="s">
        <v>316</v>
      </c>
      <c r="E58" s="14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238</v>
      </c>
      <c r="C59" s="9" t="s">
        <v>238</v>
      </c>
      <c r="D59" s="10" t="s">
        <v>113</v>
      </c>
      <c r="E59" s="14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364</v>
      </c>
      <c r="E60" s="146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46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0.32</v>
      </c>
      <c r="E62" s="146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0.32</v>
      </c>
      <c r="E63" s="146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24</v>
      </c>
    </row>
    <row r="64" spans="1:65">
      <c r="A64" s="30"/>
      <c r="B64" s="20" t="s">
        <v>274</v>
      </c>
      <c r="C64" s="12"/>
      <c r="D64" s="23">
        <v>0.32</v>
      </c>
      <c r="E64" s="146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275</v>
      </c>
      <c r="C65" s="29"/>
      <c r="D65" s="11">
        <v>0.32</v>
      </c>
      <c r="E65" s="146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0.32</v>
      </c>
    </row>
    <row r="66" spans="1:65">
      <c r="A66" s="30"/>
      <c r="B66" s="3" t="s">
        <v>276</v>
      </c>
      <c r="C66" s="29"/>
      <c r="D66" s="24">
        <v>0</v>
      </c>
      <c r="E66" s="146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30</v>
      </c>
    </row>
    <row r="67" spans="1:65">
      <c r="A67" s="30"/>
      <c r="B67" s="3" t="s">
        <v>86</v>
      </c>
      <c r="C67" s="29"/>
      <c r="D67" s="13">
        <v>0</v>
      </c>
      <c r="E67" s="146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277</v>
      </c>
      <c r="C68" s="29"/>
      <c r="D68" s="13">
        <v>0</v>
      </c>
      <c r="E68" s="146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278</v>
      </c>
      <c r="C69" s="47"/>
      <c r="D69" s="45" t="s">
        <v>279</v>
      </c>
      <c r="E69" s="146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668</v>
      </c>
      <c r="BM71" s="28" t="s">
        <v>317</v>
      </c>
    </row>
    <row r="72" spans="1:65" ht="15">
      <c r="A72" s="25" t="s">
        <v>19</v>
      </c>
      <c r="B72" s="18" t="s">
        <v>110</v>
      </c>
      <c r="C72" s="15" t="s">
        <v>111</v>
      </c>
      <c r="D72" s="16" t="s">
        <v>316</v>
      </c>
      <c r="E72" s="146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238</v>
      </c>
      <c r="C73" s="9" t="s">
        <v>238</v>
      </c>
      <c r="D73" s="10" t="s">
        <v>113</v>
      </c>
      <c r="E73" s="146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364</v>
      </c>
      <c r="E74" s="146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46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141" t="s">
        <v>104</v>
      </c>
      <c r="E76" s="146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42" t="s">
        <v>104</v>
      </c>
      <c r="E77" s="146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25</v>
      </c>
    </row>
    <row r="78" spans="1:65">
      <c r="A78" s="30"/>
      <c r="B78" s="20" t="s">
        <v>274</v>
      </c>
      <c r="C78" s="12"/>
      <c r="D78" s="23" t="s">
        <v>740</v>
      </c>
      <c r="E78" s="146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275</v>
      </c>
      <c r="C79" s="29"/>
      <c r="D79" s="11" t="s">
        <v>740</v>
      </c>
      <c r="E79" s="146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 t="s">
        <v>104</v>
      </c>
    </row>
    <row r="80" spans="1:65">
      <c r="A80" s="30"/>
      <c r="B80" s="3" t="s">
        <v>276</v>
      </c>
      <c r="C80" s="29"/>
      <c r="D80" s="24" t="s">
        <v>740</v>
      </c>
      <c r="E80" s="146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31</v>
      </c>
    </row>
    <row r="81" spans="1:65">
      <c r="A81" s="30"/>
      <c r="B81" s="3" t="s">
        <v>86</v>
      </c>
      <c r="C81" s="29"/>
      <c r="D81" s="13" t="s">
        <v>740</v>
      </c>
      <c r="E81" s="146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277</v>
      </c>
      <c r="C82" s="29"/>
      <c r="D82" s="13" t="s">
        <v>740</v>
      </c>
      <c r="E82" s="146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278</v>
      </c>
      <c r="C83" s="47"/>
      <c r="D83" s="45" t="s">
        <v>279</v>
      </c>
      <c r="E83" s="146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669</v>
      </c>
      <c r="BM85" s="28" t="s">
        <v>317</v>
      </c>
    </row>
    <row r="86" spans="1:65" ht="15">
      <c r="A86" s="25" t="s">
        <v>22</v>
      </c>
      <c r="B86" s="18" t="s">
        <v>110</v>
      </c>
      <c r="C86" s="15" t="s">
        <v>111</v>
      </c>
      <c r="D86" s="16" t="s">
        <v>316</v>
      </c>
      <c r="E86" s="146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238</v>
      </c>
      <c r="C87" s="9" t="s">
        <v>238</v>
      </c>
      <c r="D87" s="10" t="s">
        <v>113</v>
      </c>
      <c r="E87" s="146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364</v>
      </c>
      <c r="E88" s="146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46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05">
        <v>73.900000000000006</v>
      </c>
      <c r="E90" s="207"/>
      <c r="F90" s="208"/>
      <c r="G90" s="208"/>
      <c r="H90" s="208"/>
      <c r="I90" s="208"/>
      <c r="J90" s="208"/>
      <c r="K90" s="208"/>
      <c r="L90" s="208"/>
      <c r="M90" s="208"/>
      <c r="N90" s="208"/>
      <c r="O90" s="208"/>
      <c r="P90" s="208"/>
      <c r="Q90" s="208"/>
      <c r="R90" s="208"/>
      <c r="S90" s="208"/>
      <c r="T90" s="208"/>
      <c r="U90" s="208"/>
      <c r="V90" s="208"/>
      <c r="W90" s="208"/>
      <c r="X90" s="208"/>
      <c r="Y90" s="208"/>
      <c r="Z90" s="208"/>
      <c r="AA90" s="208"/>
      <c r="AB90" s="208"/>
      <c r="AC90" s="208"/>
      <c r="AD90" s="208"/>
      <c r="AE90" s="208"/>
      <c r="AF90" s="208"/>
      <c r="AG90" s="208"/>
      <c r="AH90" s="208"/>
      <c r="AI90" s="208"/>
      <c r="AJ90" s="208"/>
      <c r="AK90" s="208"/>
      <c r="AL90" s="208"/>
      <c r="AM90" s="208"/>
      <c r="AN90" s="208"/>
      <c r="AO90" s="208"/>
      <c r="AP90" s="208"/>
      <c r="AQ90" s="208"/>
      <c r="AR90" s="208"/>
      <c r="AS90" s="208"/>
      <c r="AT90" s="208"/>
      <c r="AU90" s="208"/>
      <c r="AV90" s="208"/>
      <c r="AW90" s="208"/>
      <c r="AX90" s="208"/>
      <c r="AY90" s="208"/>
      <c r="AZ90" s="208"/>
      <c r="BA90" s="208"/>
      <c r="BB90" s="208"/>
      <c r="BC90" s="208"/>
      <c r="BD90" s="208"/>
      <c r="BE90" s="208"/>
      <c r="BF90" s="208"/>
      <c r="BG90" s="208"/>
      <c r="BH90" s="208"/>
      <c r="BI90" s="208"/>
      <c r="BJ90" s="208"/>
      <c r="BK90" s="208"/>
      <c r="BL90" s="208"/>
      <c r="BM90" s="209">
        <v>1</v>
      </c>
    </row>
    <row r="91" spans="1:65">
      <c r="A91" s="30"/>
      <c r="B91" s="19">
        <v>1</v>
      </c>
      <c r="C91" s="9">
        <v>2</v>
      </c>
      <c r="D91" s="211">
        <v>73.7</v>
      </c>
      <c r="E91" s="207"/>
      <c r="F91" s="208"/>
      <c r="G91" s="208"/>
      <c r="H91" s="208"/>
      <c r="I91" s="208"/>
      <c r="J91" s="208"/>
      <c r="K91" s="208"/>
      <c r="L91" s="208"/>
      <c r="M91" s="208"/>
      <c r="N91" s="208"/>
      <c r="O91" s="208"/>
      <c r="P91" s="208"/>
      <c r="Q91" s="208"/>
      <c r="R91" s="208"/>
      <c r="S91" s="208"/>
      <c r="T91" s="208"/>
      <c r="U91" s="208"/>
      <c r="V91" s="208"/>
      <c r="W91" s="208"/>
      <c r="X91" s="208"/>
      <c r="Y91" s="208"/>
      <c r="Z91" s="208"/>
      <c r="AA91" s="208"/>
      <c r="AB91" s="208"/>
      <c r="AC91" s="208"/>
      <c r="AD91" s="208"/>
      <c r="AE91" s="208"/>
      <c r="AF91" s="208"/>
      <c r="AG91" s="208"/>
      <c r="AH91" s="208"/>
      <c r="AI91" s="208"/>
      <c r="AJ91" s="208"/>
      <c r="AK91" s="208"/>
      <c r="AL91" s="208"/>
      <c r="AM91" s="208"/>
      <c r="AN91" s="208"/>
      <c r="AO91" s="208"/>
      <c r="AP91" s="208"/>
      <c r="AQ91" s="208"/>
      <c r="AR91" s="208"/>
      <c r="AS91" s="208"/>
      <c r="AT91" s="208"/>
      <c r="AU91" s="208"/>
      <c r="AV91" s="208"/>
      <c r="AW91" s="208"/>
      <c r="AX91" s="208"/>
      <c r="AY91" s="208"/>
      <c r="AZ91" s="208"/>
      <c r="BA91" s="208"/>
      <c r="BB91" s="208"/>
      <c r="BC91" s="208"/>
      <c r="BD91" s="208"/>
      <c r="BE91" s="208"/>
      <c r="BF91" s="208"/>
      <c r="BG91" s="208"/>
      <c r="BH91" s="208"/>
      <c r="BI91" s="208"/>
      <c r="BJ91" s="208"/>
      <c r="BK91" s="208"/>
      <c r="BL91" s="208"/>
      <c r="BM91" s="209">
        <v>26</v>
      </c>
    </row>
    <row r="92" spans="1:65">
      <c r="A92" s="30"/>
      <c r="B92" s="20" t="s">
        <v>274</v>
      </c>
      <c r="C92" s="12"/>
      <c r="D92" s="214">
        <v>73.800000000000011</v>
      </c>
      <c r="E92" s="207"/>
      <c r="F92" s="208"/>
      <c r="G92" s="208"/>
      <c r="H92" s="208"/>
      <c r="I92" s="208"/>
      <c r="J92" s="208"/>
      <c r="K92" s="208"/>
      <c r="L92" s="208"/>
      <c r="M92" s="208"/>
      <c r="N92" s="208"/>
      <c r="O92" s="208"/>
      <c r="P92" s="208"/>
      <c r="Q92" s="208"/>
      <c r="R92" s="208"/>
      <c r="S92" s="208"/>
      <c r="T92" s="208"/>
      <c r="U92" s="208"/>
      <c r="V92" s="208"/>
      <c r="W92" s="208"/>
      <c r="X92" s="208"/>
      <c r="Y92" s="208"/>
      <c r="Z92" s="208"/>
      <c r="AA92" s="208"/>
      <c r="AB92" s="208"/>
      <c r="AC92" s="208"/>
      <c r="AD92" s="208"/>
      <c r="AE92" s="208"/>
      <c r="AF92" s="208"/>
      <c r="AG92" s="208"/>
      <c r="AH92" s="208"/>
      <c r="AI92" s="208"/>
      <c r="AJ92" s="208"/>
      <c r="AK92" s="208"/>
      <c r="AL92" s="208"/>
      <c r="AM92" s="208"/>
      <c r="AN92" s="208"/>
      <c r="AO92" s="208"/>
      <c r="AP92" s="208"/>
      <c r="AQ92" s="208"/>
      <c r="AR92" s="208"/>
      <c r="AS92" s="208"/>
      <c r="AT92" s="208"/>
      <c r="AU92" s="208"/>
      <c r="AV92" s="208"/>
      <c r="AW92" s="208"/>
      <c r="AX92" s="208"/>
      <c r="AY92" s="208"/>
      <c r="AZ92" s="208"/>
      <c r="BA92" s="208"/>
      <c r="BB92" s="208"/>
      <c r="BC92" s="208"/>
      <c r="BD92" s="208"/>
      <c r="BE92" s="208"/>
      <c r="BF92" s="208"/>
      <c r="BG92" s="208"/>
      <c r="BH92" s="208"/>
      <c r="BI92" s="208"/>
      <c r="BJ92" s="208"/>
      <c r="BK92" s="208"/>
      <c r="BL92" s="208"/>
      <c r="BM92" s="209">
        <v>16</v>
      </c>
    </row>
    <row r="93" spans="1:65">
      <c r="A93" s="30"/>
      <c r="B93" s="3" t="s">
        <v>275</v>
      </c>
      <c r="C93" s="29"/>
      <c r="D93" s="211">
        <v>73.800000000000011</v>
      </c>
      <c r="E93" s="207"/>
      <c r="F93" s="208"/>
      <c r="G93" s="208"/>
      <c r="H93" s="208"/>
      <c r="I93" s="208"/>
      <c r="J93" s="208"/>
      <c r="K93" s="208"/>
      <c r="L93" s="208"/>
      <c r="M93" s="208"/>
      <c r="N93" s="208"/>
      <c r="O93" s="208"/>
      <c r="P93" s="208"/>
      <c r="Q93" s="208"/>
      <c r="R93" s="208"/>
      <c r="S93" s="208"/>
      <c r="T93" s="208"/>
      <c r="U93" s="208"/>
      <c r="V93" s="208"/>
      <c r="W93" s="208"/>
      <c r="X93" s="208"/>
      <c r="Y93" s="208"/>
      <c r="Z93" s="208"/>
      <c r="AA93" s="208"/>
      <c r="AB93" s="208"/>
      <c r="AC93" s="208"/>
      <c r="AD93" s="208"/>
      <c r="AE93" s="208"/>
      <c r="AF93" s="208"/>
      <c r="AG93" s="208"/>
      <c r="AH93" s="208"/>
      <c r="AI93" s="208"/>
      <c r="AJ93" s="208"/>
      <c r="AK93" s="208"/>
      <c r="AL93" s="208"/>
      <c r="AM93" s="208"/>
      <c r="AN93" s="208"/>
      <c r="AO93" s="208"/>
      <c r="AP93" s="208"/>
      <c r="AQ93" s="208"/>
      <c r="AR93" s="208"/>
      <c r="AS93" s="208"/>
      <c r="AT93" s="208"/>
      <c r="AU93" s="208"/>
      <c r="AV93" s="208"/>
      <c r="AW93" s="208"/>
      <c r="AX93" s="208"/>
      <c r="AY93" s="208"/>
      <c r="AZ93" s="208"/>
      <c r="BA93" s="208"/>
      <c r="BB93" s="208"/>
      <c r="BC93" s="208"/>
      <c r="BD93" s="208"/>
      <c r="BE93" s="208"/>
      <c r="BF93" s="208"/>
      <c r="BG93" s="208"/>
      <c r="BH93" s="208"/>
      <c r="BI93" s="208"/>
      <c r="BJ93" s="208"/>
      <c r="BK93" s="208"/>
      <c r="BL93" s="208"/>
      <c r="BM93" s="209">
        <v>73.8</v>
      </c>
    </row>
    <row r="94" spans="1:65">
      <c r="A94" s="30"/>
      <c r="B94" s="3" t="s">
        <v>276</v>
      </c>
      <c r="C94" s="29"/>
      <c r="D94" s="211">
        <v>0.14142135623731153</v>
      </c>
      <c r="E94" s="207"/>
      <c r="F94" s="208"/>
      <c r="G94" s="208"/>
      <c r="H94" s="208"/>
      <c r="I94" s="208"/>
      <c r="J94" s="208"/>
      <c r="K94" s="208"/>
      <c r="L94" s="208"/>
      <c r="M94" s="208"/>
      <c r="N94" s="208"/>
      <c r="O94" s="208"/>
      <c r="P94" s="208"/>
      <c r="Q94" s="208"/>
      <c r="R94" s="208"/>
      <c r="S94" s="208"/>
      <c r="T94" s="208"/>
      <c r="U94" s="208"/>
      <c r="V94" s="208"/>
      <c r="W94" s="208"/>
      <c r="X94" s="208"/>
      <c r="Y94" s="208"/>
      <c r="Z94" s="208"/>
      <c r="AA94" s="208"/>
      <c r="AB94" s="208"/>
      <c r="AC94" s="208"/>
      <c r="AD94" s="208"/>
      <c r="AE94" s="208"/>
      <c r="AF94" s="208"/>
      <c r="AG94" s="208"/>
      <c r="AH94" s="208"/>
      <c r="AI94" s="208"/>
      <c r="AJ94" s="208"/>
      <c r="AK94" s="208"/>
      <c r="AL94" s="208"/>
      <c r="AM94" s="208"/>
      <c r="AN94" s="208"/>
      <c r="AO94" s="208"/>
      <c r="AP94" s="208"/>
      <c r="AQ94" s="208"/>
      <c r="AR94" s="208"/>
      <c r="AS94" s="208"/>
      <c r="AT94" s="208"/>
      <c r="AU94" s="208"/>
      <c r="AV94" s="208"/>
      <c r="AW94" s="208"/>
      <c r="AX94" s="208"/>
      <c r="AY94" s="208"/>
      <c r="AZ94" s="208"/>
      <c r="BA94" s="208"/>
      <c r="BB94" s="208"/>
      <c r="BC94" s="208"/>
      <c r="BD94" s="208"/>
      <c r="BE94" s="208"/>
      <c r="BF94" s="208"/>
      <c r="BG94" s="208"/>
      <c r="BH94" s="208"/>
      <c r="BI94" s="208"/>
      <c r="BJ94" s="208"/>
      <c r="BK94" s="208"/>
      <c r="BL94" s="208"/>
      <c r="BM94" s="209">
        <v>32</v>
      </c>
    </row>
    <row r="95" spans="1:65">
      <c r="A95" s="30"/>
      <c r="B95" s="3" t="s">
        <v>86</v>
      </c>
      <c r="C95" s="29"/>
      <c r="D95" s="13">
        <v>1.9162785398009689E-3</v>
      </c>
      <c r="E95" s="146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277</v>
      </c>
      <c r="C96" s="29"/>
      <c r="D96" s="13">
        <v>2.2204460492503131E-16</v>
      </c>
      <c r="E96" s="146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278</v>
      </c>
      <c r="C97" s="47"/>
      <c r="D97" s="45" t="s">
        <v>279</v>
      </c>
      <c r="E97" s="146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670</v>
      </c>
      <c r="BM99" s="28" t="s">
        <v>317</v>
      </c>
    </row>
    <row r="100" spans="1:65" ht="15">
      <c r="A100" s="25" t="s">
        <v>25</v>
      </c>
      <c r="B100" s="18" t="s">
        <v>110</v>
      </c>
      <c r="C100" s="15" t="s">
        <v>111</v>
      </c>
      <c r="D100" s="16" t="s">
        <v>316</v>
      </c>
      <c r="E100" s="146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238</v>
      </c>
      <c r="C101" s="9" t="s">
        <v>238</v>
      </c>
      <c r="D101" s="10" t="s">
        <v>113</v>
      </c>
      <c r="E101" s="146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364</v>
      </c>
      <c r="E102" s="146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46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15">
        <v>17.3</v>
      </c>
      <c r="E104" s="216"/>
      <c r="F104" s="217"/>
      <c r="G104" s="217"/>
      <c r="H104" s="217"/>
      <c r="I104" s="217"/>
      <c r="J104" s="217"/>
      <c r="K104" s="217"/>
      <c r="L104" s="217"/>
      <c r="M104" s="217"/>
      <c r="N104" s="217"/>
      <c r="O104" s="217"/>
      <c r="P104" s="217"/>
      <c r="Q104" s="217"/>
      <c r="R104" s="217"/>
      <c r="S104" s="217"/>
      <c r="T104" s="217"/>
      <c r="U104" s="217"/>
      <c r="V104" s="217"/>
      <c r="W104" s="217"/>
      <c r="X104" s="217"/>
      <c r="Y104" s="217"/>
      <c r="Z104" s="217"/>
      <c r="AA104" s="217"/>
      <c r="AB104" s="217"/>
      <c r="AC104" s="217"/>
      <c r="AD104" s="217"/>
      <c r="AE104" s="217"/>
      <c r="AF104" s="217"/>
      <c r="AG104" s="217"/>
      <c r="AH104" s="217"/>
      <c r="AI104" s="217"/>
      <c r="AJ104" s="217"/>
      <c r="AK104" s="217"/>
      <c r="AL104" s="217"/>
      <c r="AM104" s="217"/>
      <c r="AN104" s="217"/>
      <c r="AO104" s="217"/>
      <c r="AP104" s="217"/>
      <c r="AQ104" s="217"/>
      <c r="AR104" s="217"/>
      <c r="AS104" s="217"/>
      <c r="AT104" s="217"/>
      <c r="AU104" s="217"/>
      <c r="AV104" s="217"/>
      <c r="AW104" s="217"/>
      <c r="AX104" s="217"/>
      <c r="AY104" s="217"/>
      <c r="AZ104" s="217"/>
      <c r="BA104" s="217"/>
      <c r="BB104" s="217"/>
      <c r="BC104" s="217"/>
      <c r="BD104" s="217"/>
      <c r="BE104" s="217"/>
      <c r="BF104" s="217"/>
      <c r="BG104" s="217"/>
      <c r="BH104" s="217"/>
      <c r="BI104" s="217"/>
      <c r="BJ104" s="217"/>
      <c r="BK104" s="217"/>
      <c r="BL104" s="217"/>
      <c r="BM104" s="218">
        <v>1</v>
      </c>
    </row>
    <row r="105" spans="1:65">
      <c r="A105" s="30"/>
      <c r="B105" s="19">
        <v>1</v>
      </c>
      <c r="C105" s="9">
        <v>2</v>
      </c>
      <c r="D105" s="219">
        <v>17.7</v>
      </c>
      <c r="E105" s="216"/>
      <c r="F105" s="217"/>
      <c r="G105" s="217"/>
      <c r="H105" s="217"/>
      <c r="I105" s="217"/>
      <c r="J105" s="217"/>
      <c r="K105" s="217"/>
      <c r="L105" s="217"/>
      <c r="M105" s="217"/>
      <c r="N105" s="217"/>
      <c r="O105" s="217"/>
      <c r="P105" s="217"/>
      <c r="Q105" s="217"/>
      <c r="R105" s="217"/>
      <c r="S105" s="217"/>
      <c r="T105" s="217"/>
      <c r="U105" s="217"/>
      <c r="V105" s="217"/>
      <c r="W105" s="217"/>
      <c r="X105" s="217"/>
      <c r="Y105" s="217"/>
      <c r="Z105" s="217"/>
      <c r="AA105" s="217"/>
      <c r="AB105" s="217"/>
      <c r="AC105" s="217"/>
      <c r="AD105" s="217"/>
      <c r="AE105" s="217"/>
      <c r="AF105" s="217"/>
      <c r="AG105" s="217"/>
      <c r="AH105" s="217"/>
      <c r="AI105" s="217"/>
      <c r="AJ105" s="217"/>
      <c r="AK105" s="217"/>
      <c r="AL105" s="217"/>
      <c r="AM105" s="217"/>
      <c r="AN105" s="217"/>
      <c r="AO105" s="217"/>
      <c r="AP105" s="217"/>
      <c r="AQ105" s="217"/>
      <c r="AR105" s="217"/>
      <c r="AS105" s="217"/>
      <c r="AT105" s="217"/>
      <c r="AU105" s="217"/>
      <c r="AV105" s="217"/>
      <c r="AW105" s="217"/>
      <c r="AX105" s="217"/>
      <c r="AY105" s="217"/>
      <c r="AZ105" s="217"/>
      <c r="BA105" s="217"/>
      <c r="BB105" s="217"/>
      <c r="BC105" s="217"/>
      <c r="BD105" s="217"/>
      <c r="BE105" s="217"/>
      <c r="BF105" s="217"/>
      <c r="BG105" s="217"/>
      <c r="BH105" s="217"/>
      <c r="BI105" s="217"/>
      <c r="BJ105" s="217"/>
      <c r="BK105" s="217"/>
      <c r="BL105" s="217"/>
      <c r="BM105" s="218">
        <v>14</v>
      </c>
    </row>
    <row r="106" spans="1:65">
      <c r="A106" s="30"/>
      <c r="B106" s="20" t="s">
        <v>274</v>
      </c>
      <c r="C106" s="12"/>
      <c r="D106" s="221">
        <v>17.5</v>
      </c>
      <c r="E106" s="216"/>
      <c r="F106" s="217"/>
      <c r="G106" s="217"/>
      <c r="H106" s="217"/>
      <c r="I106" s="217"/>
      <c r="J106" s="217"/>
      <c r="K106" s="217"/>
      <c r="L106" s="217"/>
      <c r="M106" s="217"/>
      <c r="N106" s="217"/>
      <c r="O106" s="217"/>
      <c r="P106" s="217"/>
      <c r="Q106" s="217"/>
      <c r="R106" s="217"/>
      <c r="S106" s="217"/>
      <c r="T106" s="217"/>
      <c r="U106" s="217"/>
      <c r="V106" s="217"/>
      <c r="W106" s="217"/>
      <c r="X106" s="217"/>
      <c r="Y106" s="217"/>
      <c r="Z106" s="217"/>
      <c r="AA106" s="217"/>
      <c r="AB106" s="217"/>
      <c r="AC106" s="217"/>
      <c r="AD106" s="217"/>
      <c r="AE106" s="217"/>
      <c r="AF106" s="217"/>
      <c r="AG106" s="217"/>
      <c r="AH106" s="217"/>
      <c r="AI106" s="217"/>
      <c r="AJ106" s="217"/>
      <c r="AK106" s="217"/>
      <c r="AL106" s="217"/>
      <c r="AM106" s="217"/>
      <c r="AN106" s="217"/>
      <c r="AO106" s="217"/>
      <c r="AP106" s="217"/>
      <c r="AQ106" s="217"/>
      <c r="AR106" s="217"/>
      <c r="AS106" s="217"/>
      <c r="AT106" s="217"/>
      <c r="AU106" s="217"/>
      <c r="AV106" s="217"/>
      <c r="AW106" s="217"/>
      <c r="AX106" s="217"/>
      <c r="AY106" s="217"/>
      <c r="AZ106" s="217"/>
      <c r="BA106" s="217"/>
      <c r="BB106" s="217"/>
      <c r="BC106" s="217"/>
      <c r="BD106" s="217"/>
      <c r="BE106" s="217"/>
      <c r="BF106" s="217"/>
      <c r="BG106" s="217"/>
      <c r="BH106" s="217"/>
      <c r="BI106" s="217"/>
      <c r="BJ106" s="217"/>
      <c r="BK106" s="217"/>
      <c r="BL106" s="217"/>
      <c r="BM106" s="218">
        <v>16</v>
      </c>
    </row>
    <row r="107" spans="1:65">
      <c r="A107" s="30"/>
      <c r="B107" s="3" t="s">
        <v>275</v>
      </c>
      <c r="C107" s="29"/>
      <c r="D107" s="219">
        <v>17.5</v>
      </c>
      <c r="E107" s="216"/>
      <c r="F107" s="217"/>
      <c r="G107" s="217"/>
      <c r="H107" s="217"/>
      <c r="I107" s="217"/>
      <c r="J107" s="217"/>
      <c r="K107" s="217"/>
      <c r="L107" s="217"/>
      <c r="M107" s="217"/>
      <c r="N107" s="217"/>
      <c r="O107" s="217"/>
      <c r="P107" s="217"/>
      <c r="Q107" s="217"/>
      <c r="R107" s="217"/>
      <c r="S107" s="217"/>
      <c r="T107" s="217"/>
      <c r="U107" s="217"/>
      <c r="V107" s="217"/>
      <c r="W107" s="217"/>
      <c r="X107" s="217"/>
      <c r="Y107" s="217"/>
      <c r="Z107" s="217"/>
      <c r="AA107" s="217"/>
      <c r="AB107" s="217"/>
      <c r="AC107" s="217"/>
      <c r="AD107" s="217"/>
      <c r="AE107" s="217"/>
      <c r="AF107" s="217"/>
      <c r="AG107" s="217"/>
      <c r="AH107" s="217"/>
      <c r="AI107" s="217"/>
      <c r="AJ107" s="217"/>
      <c r="AK107" s="217"/>
      <c r="AL107" s="217"/>
      <c r="AM107" s="217"/>
      <c r="AN107" s="217"/>
      <c r="AO107" s="217"/>
      <c r="AP107" s="217"/>
      <c r="AQ107" s="217"/>
      <c r="AR107" s="217"/>
      <c r="AS107" s="217"/>
      <c r="AT107" s="217"/>
      <c r="AU107" s="217"/>
      <c r="AV107" s="217"/>
      <c r="AW107" s="217"/>
      <c r="AX107" s="217"/>
      <c r="AY107" s="217"/>
      <c r="AZ107" s="217"/>
      <c r="BA107" s="217"/>
      <c r="BB107" s="217"/>
      <c r="BC107" s="217"/>
      <c r="BD107" s="217"/>
      <c r="BE107" s="217"/>
      <c r="BF107" s="217"/>
      <c r="BG107" s="217"/>
      <c r="BH107" s="217"/>
      <c r="BI107" s="217"/>
      <c r="BJ107" s="217"/>
      <c r="BK107" s="217"/>
      <c r="BL107" s="217"/>
      <c r="BM107" s="218">
        <v>17.5</v>
      </c>
    </row>
    <row r="108" spans="1:65">
      <c r="A108" s="30"/>
      <c r="B108" s="3" t="s">
        <v>276</v>
      </c>
      <c r="C108" s="29"/>
      <c r="D108" s="219">
        <v>0.28284271247461801</v>
      </c>
      <c r="E108" s="216"/>
      <c r="F108" s="217"/>
      <c r="G108" s="217"/>
      <c r="H108" s="217"/>
      <c r="I108" s="217"/>
      <c r="J108" s="217"/>
      <c r="K108" s="217"/>
      <c r="L108" s="217"/>
      <c r="M108" s="217"/>
      <c r="N108" s="217"/>
      <c r="O108" s="217"/>
      <c r="P108" s="217"/>
      <c r="Q108" s="217"/>
      <c r="R108" s="217"/>
      <c r="S108" s="217"/>
      <c r="T108" s="217"/>
      <c r="U108" s="217"/>
      <c r="V108" s="217"/>
      <c r="W108" s="217"/>
      <c r="X108" s="217"/>
      <c r="Y108" s="217"/>
      <c r="Z108" s="217"/>
      <c r="AA108" s="217"/>
      <c r="AB108" s="217"/>
      <c r="AC108" s="217"/>
      <c r="AD108" s="217"/>
      <c r="AE108" s="217"/>
      <c r="AF108" s="217"/>
      <c r="AG108" s="217"/>
      <c r="AH108" s="217"/>
      <c r="AI108" s="217"/>
      <c r="AJ108" s="217"/>
      <c r="AK108" s="217"/>
      <c r="AL108" s="217"/>
      <c r="AM108" s="217"/>
      <c r="AN108" s="217"/>
      <c r="AO108" s="217"/>
      <c r="AP108" s="217"/>
      <c r="AQ108" s="217"/>
      <c r="AR108" s="217"/>
      <c r="AS108" s="217"/>
      <c r="AT108" s="217"/>
      <c r="AU108" s="217"/>
      <c r="AV108" s="217"/>
      <c r="AW108" s="217"/>
      <c r="AX108" s="217"/>
      <c r="AY108" s="217"/>
      <c r="AZ108" s="217"/>
      <c r="BA108" s="217"/>
      <c r="BB108" s="217"/>
      <c r="BC108" s="217"/>
      <c r="BD108" s="217"/>
      <c r="BE108" s="217"/>
      <c r="BF108" s="217"/>
      <c r="BG108" s="217"/>
      <c r="BH108" s="217"/>
      <c r="BI108" s="217"/>
      <c r="BJ108" s="217"/>
      <c r="BK108" s="217"/>
      <c r="BL108" s="217"/>
      <c r="BM108" s="218">
        <v>33</v>
      </c>
    </row>
    <row r="109" spans="1:65">
      <c r="A109" s="30"/>
      <c r="B109" s="3" t="s">
        <v>86</v>
      </c>
      <c r="C109" s="29"/>
      <c r="D109" s="13">
        <v>1.6162440712835315E-2</v>
      </c>
      <c r="E109" s="146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277</v>
      </c>
      <c r="C110" s="29"/>
      <c r="D110" s="13">
        <v>0</v>
      </c>
      <c r="E110" s="146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278</v>
      </c>
      <c r="C111" s="47"/>
      <c r="D111" s="45" t="s">
        <v>279</v>
      </c>
      <c r="E111" s="146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671</v>
      </c>
      <c r="BM113" s="28" t="s">
        <v>317</v>
      </c>
    </row>
    <row r="114" spans="1:65" ht="15">
      <c r="A114" s="25" t="s">
        <v>51</v>
      </c>
      <c r="B114" s="18" t="s">
        <v>110</v>
      </c>
      <c r="C114" s="15" t="s">
        <v>111</v>
      </c>
      <c r="D114" s="16" t="s">
        <v>316</v>
      </c>
      <c r="E114" s="146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238</v>
      </c>
      <c r="C115" s="9" t="s">
        <v>238</v>
      </c>
      <c r="D115" s="10" t="s">
        <v>113</v>
      </c>
      <c r="E115" s="146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364</v>
      </c>
      <c r="E116" s="146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0</v>
      </c>
    </row>
    <row r="117" spans="1:65">
      <c r="A117" s="30"/>
      <c r="B117" s="19"/>
      <c r="C117" s="9"/>
      <c r="D117" s="26"/>
      <c r="E117" s="146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</v>
      </c>
    </row>
    <row r="118" spans="1:65">
      <c r="A118" s="30"/>
      <c r="B118" s="18">
        <v>1</v>
      </c>
      <c r="C118" s="14">
        <v>1</v>
      </c>
      <c r="D118" s="205">
        <v>138</v>
      </c>
      <c r="E118" s="207"/>
      <c r="F118" s="208"/>
      <c r="G118" s="208"/>
      <c r="H118" s="208"/>
      <c r="I118" s="208"/>
      <c r="J118" s="208"/>
      <c r="K118" s="208"/>
      <c r="L118" s="208"/>
      <c r="M118" s="208"/>
      <c r="N118" s="208"/>
      <c r="O118" s="208"/>
      <c r="P118" s="208"/>
      <c r="Q118" s="208"/>
      <c r="R118" s="208"/>
      <c r="S118" s="208"/>
      <c r="T118" s="208"/>
      <c r="U118" s="208"/>
      <c r="V118" s="208"/>
      <c r="W118" s="208"/>
      <c r="X118" s="208"/>
      <c r="Y118" s="208"/>
      <c r="Z118" s="208"/>
      <c r="AA118" s="208"/>
      <c r="AB118" s="208"/>
      <c r="AC118" s="208"/>
      <c r="AD118" s="208"/>
      <c r="AE118" s="208"/>
      <c r="AF118" s="208"/>
      <c r="AG118" s="208"/>
      <c r="AH118" s="208"/>
      <c r="AI118" s="208"/>
      <c r="AJ118" s="208"/>
      <c r="AK118" s="208"/>
      <c r="AL118" s="208"/>
      <c r="AM118" s="208"/>
      <c r="AN118" s="208"/>
      <c r="AO118" s="208"/>
      <c r="AP118" s="208"/>
      <c r="AQ118" s="208"/>
      <c r="AR118" s="208"/>
      <c r="AS118" s="208"/>
      <c r="AT118" s="208"/>
      <c r="AU118" s="208"/>
      <c r="AV118" s="208"/>
      <c r="AW118" s="208"/>
      <c r="AX118" s="208"/>
      <c r="AY118" s="208"/>
      <c r="AZ118" s="208"/>
      <c r="BA118" s="208"/>
      <c r="BB118" s="208"/>
      <c r="BC118" s="208"/>
      <c r="BD118" s="208"/>
      <c r="BE118" s="208"/>
      <c r="BF118" s="208"/>
      <c r="BG118" s="208"/>
      <c r="BH118" s="208"/>
      <c r="BI118" s="208"/>
      <c r="BJ118" s="208"/>
      <c r="BK118" s="208"/>
      <c r="BL118" s="208"/>
      <c r="BM118" s="209">
        <v>1</v>
      </c>
    </row>
    <row r="119" spans="1:65">
      <c r="A119" s="30"/>
      <c r="B119" s="19">
        <v>1</v>
      </c>
      <c r="C119" s="9">
        <v>2</v>
      </c>
      <c r="D119" s="211">
        <v>144</v>
      </c>
      <c r="E119" s="207"/>
      <c r="F119" s="208"/>
      <c r="G119" s="208"/>
      <c r="H119" s="208"/>
      <c r="I119" s="208"/>
      <c r="J119" s="208"/>
      <c r="K119" s="208"/>
      <c r="L119" s="208"/>
      <c r="M119" s="208"/>
      <c r="N119" s="208"/>
      <c r="O119" s="208"/>
      <c r="P119" s="208"/>
      <c r="Q119" s="208"/>
      <c r="R119" s="208"/>
      <c r="S119" s="208"/>
      <c r="T119" s="208"/>
      <c r="U119" s="208"/>
      <c r="V119" s="208"/>
      <c r="W119" s="208"/>
      <c r="X119" s="208"/>
      <c r="Y119" s="208"/>
      <c r="Z119" s="208"/>
      <c r="AA119" s="208"/>
      <c r="AB119" s="208"/>
      <c r="AC119" s="208"/>
      <c r="AD119" s="208"/>
      <c r="AE119" s="208"/>
      <c r="AF119" s="208"/>
      <c r="AG119" s="208"/>
      <c r="AH119" s="208"/>
      <c r="AI119" s="208"/>
      <c r="AJ119" s="208"/>
      <c r="AK119" s="208"/>
      <c r="AL119" s="208"/>
      <c r="AM119" s="208"/>
      <c r="AN119" s="208"/>
      <c r="AO119" s="208"/>
      <c r="AP119" s="208"/>
      <c r="AQ119" s="208"/>
      <c r="AR119" s="208"/>
      <c r="AS119" s="208"/>
      <c r="AT119" s="208"/>
      <c r="AU119" s="208"/>
      <c r="AV119" s="208"/>
      <c r="AW119" s="208"/>
      <c r="AX119" s="208"/>
      <c r="AY119" s="208"/>
      <c r="AZ119" s="208"/>
      <c r="BA119" s="208"/>
      <c r="BB119" s="208"/>
      <c r="BC119" s="208"/>
      <c r="BD119" s="208"/>
      <c r="BE119" s="208"/>
      <c r="BF119" s="208"/>
      <c r="BG119" s="208"/>
      <c r="BH119" s="208"/>
      <c r="BI119" s="208"/>
      <c r="BJ119" s="208"/>
      <c r="BK119" s="208"/>
      <c r="BL119" s="208"/>
      <c r="BM119" s="209">
        <v>28</v>
      </c>
    </row>
    <row r="120" spans="1:65">
      <c r="A120" s="30"/>
      <c r="B120" s="20" t="s">
        <v>274</v>
      </c>
      <c r="C120" s="12"/>
      <c r="D120" s="214">
        <v>141</v>
      </c>
      <c r="E120" s="207"/>
      <c r="F120" s="208"/>
      <c r="G120" s="208"/>
      <c r="H120" s="208"/>
      <c r="I120" s="208"/>
      <c r="J120" s="208"/>
      <c r="K120" s="208"/>
      <c r="L120" s="208"/>
      <c r="M120" s="208"/>
      <c r="N120" s="208"/>
      <c r="O120" s="208"/>
      <c r="P120" s="208"/>
      <c r="Q120" s="208"/>
      <c r="R120" s="208"/>
      <c r="S120" s="208"/>
      <c r="T120" s="208"/>
      <c r="U120" s="208"/>
      <c r="V120" s="208"/>
      <c r="W120" s="208"/>
      <c r="X120" s="208"/>
      <c r="Y120" s="208"/>
      <c r="Z120" s="208"/>
      <c r="AA120" s="208"/>
      <c r="AB120" s="208"/>
      <c r="AC120" s="208"/>
      <c r="AD120" s="208"/>
      <c r="AE120" s="208"/>
      <c r="AF120" s="208"/>
      <c r="AG120" s="208"/>
      <c r="AH120" s="208"/>
      <c r="AI120" s="208"/>
      <c r="AJ120" s="208"/>
      <c r="AK120" s="208"/>
      <c r="AL120" s="208"/>
      <c r="AM120" s="208"/>
      <c r="AN120" s="208"/>
      <c r="AO120" s="208"/>
      <c r="AP120" s="208"/>
      <c r="AQ120" s="208"/>
      <c r="AR120" s="208"/>
      <c r="AS120" s="208"/>
      <c r="AT120" s="208"/>
      <c r="AU120" s="208"/>
      <c r="AV120" s="208"/>
      <c r="AW120" s="208"/>
      <c r="AX120" s="208"/>
      <c r="AY120" s="208"/>
      <c r="AZ120" s="208"/>
      <c r="BA120" s="208"/>
      <c r="BB120" s="208"/>
      <c r="BC120" s="208"/>
      <c r="BD120" s="208"/>
      <c r="BE120" s="208"/>
      <c r="BF120" s="208"/>
      <c r="BG120" s="208"/>
      <c r="BH120" s="208"/>
      <c r="BI120" s="208"/>
      <c r="BJ120" s="208"/>
      <c r="BK120" s="208"/>
      <c r="BL120" s="208"/>
      <c r="BM120" s="209">
        <v>16</v>
      </c>
    </row>
    <row r="121" spans="1:65">
      <c r="A121" s="30"/>
      <c r="B121" s="3" t="s">
        <v>275</v>
      </c>
      <c r="C121" s="29"/>
      <c r="D121" s="211">
        <v>141</v>
      </c>
      <c r="E121" s="207"/>
      <c r="F121" s="208"/>
      <c r="G121" s="208"/>
      <c r="H121" s="208"/>
      <c r="I121" s="208"/>
      <c r="J121" s="208"/>
      <c r="K121" s="208"/>
      <c r="L121" s="208"/>
      <c r="M121" s="208"/>
      <c r="N121" s="208"/>
      <c r="O121" s="208"/>
      <c r="P121" s="208"/>
      <c r="Q121" s="208"/>
      <c r="R121" s="208"/>
      <c r="S121" s="208"/>
      <c r="T121" s="208"/>
      <c r="U121" s="208"/>
      <c r="V121" s="208"/>
      <c r="W121" s="208"/>
      <c r="X121" s="208"/>
      <c r="Y121" s="208"/>
      <c r="Z121" s="208"/>
      <c r="AA121" s="208"/>
      <c r="AB121" s="208"/>
      <c r="AC121" s="208"/>
      <c r="AD121" s="208"/>
      <c r="AE121" s="208"/>
      <c r="AF121" s="208"/>
      <c r="AG121" s="208"/>
      <c r="AH121" s="208"/>
      <c r="AI121" s="208"/>
      <c r="AJ121" s="208"/>
      <c r="AK121" s="208"/>
      <c r="AL121" s="208"/>
      <c r="AM121" s="208"/>
      <c r="AN121" s="208"/>
      <c r="AO121" s="208"/>
      <c r="AP121" s="208"/>
      <c r="AQ121" s="208"/>
      <c r="AR121" s="208"/>
      <c r="AS121" s="208"/>
      <c r="AT121" s="208"/>
      <c r="AU121" s="208"/>
      <c r="AV121" s="208"/>
      <c r="AW121" s="208"/>
      <c r="AX121" s="208"/>
      <c r="AY121" s="208"/>
      <c r="AZ121" s="208"/>
      <c r="BA121" s="208"/>
      <c r="BB121" s="208"/>
      <c r="BC121" s="208"/>
      <c r="BD121" s="208"/>
      <c r="BE121" s="208"/>
      <c r="BF121" s="208"/>
      <c r="BG121" s="208"/>
      <c r="BH121" s="208"/>
      <c r="BI121" s="208"/>
      <c r="BJ121" s="208"/>
      <c r="BK121" s="208"/>
      <c r="BL121" s="208"/>
      <c r="BM121" s="209">
        <v>141</v>
      </c>
    </row>
    <row r="122" spans="1:65">
      <c r="A122" s="30"/>
      <c r="B122" s="3" t="s">
        <v>276</v>
      </c>
      <c r="C122" s="29"/>
      <c r="D122" s="211">
        <v>4.2426406871192848</v>
      </c>
      <c r="E122" s="207"/>
      <c r="F122" s="208"/>
      <c r="G122" s="208"/>
      <c r="H122" s="208"/>
      <c r="I122" s="208"/>
      <c r="J122" s="208"/>
      <c r="K122" s="208"/>
      <c r="L122" s="208"/>
      <c r="M122" s="208"/>
      <c r="N122" s="208"/>
      <c r="O122" s="208"/>
      <c r="P122" s="208"/>
      <c r="Q122" s="208"/>
      <c r="R122" s="208"/>
      <c r="S122" s="208"/>
      <c r="T122" s="208"/>
      <c r="U122" s="208"/>
      <c r="V122" s="208"/>
      <c r="W122" s="208"/>
      <c r="X122" s="208"/>
      <c r="Y122" s="208"/>
      <c r="Z122" s="208"/>
      <c r="AA122" s="208"/>
      <c r="AB122" s="208"/>
      <c r="AC122" s="208"/>
      <c r="AD122" s="208"/>
      <c r="AE122" s="208"/>
      <c r="AF122" s="208"/>
      <c r="AG122" s="208"/>
      <c r="AH122" s="208"/>
      <c r="AI122" s="208"/>
      <c r="AJ122" s="208"/>
      <c r="AK122" s="208"/>
      <c r="AL122" s="208"/>
      <c r="AM122" s="208"/>
      <c r="AN122" s="208"/>
      <c r="AO122" s="208"/>
      <c r="AP122" s="208"/>
      <c r="AQ122" s="208"/>
      <c r="AR122" s="208"/>
      <c r="AS122" s="208"/>
      <c r="AT122" s="208"/>
      <c r="AU122" s="208"/>
      <c r="AV122" s="208"/>
      <c r="AW122" s="208"/>
      <c r="AX122" s="208"/>
      <c r="AY122" s="208"/>
      <c r="AZ122" s="208"/>
      <c r="BA122" s="208"/>
      <c r="BB122" s="208"/>
      <c r="BC122" s="208"/>
      <c r="BD122" s="208"/>
      <c r="BE122" s="208"/>
      <c r="BF122" s="208"/>
      <c r="BG122" s="208"/>
      <c r="BH122" s="208"/>
      <c r="BI122" s="208"/>
      <c r="BJ122" s="208"/>
      <c r="BK122" s="208"/>
      <c r="BL122" s="208"/>
      <c r="BM122" s="209">
        <v>34</v>
      </c>
    </row>
    <row r="123" spans="1:65">
      <c r="A123" s="30"/>
      <c r="B123" s="3" t="s">
        <v>86</v>
      </c>
      <c r="C123" s="29"/>
      <c r="D123" s="13">
        <v>3.0089650263257339E-2</v>
      </c>
      <c r="E123" s="146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277</v>
      </c>
      <c r="C124" s="29"/>
      <c r="D124" s="13">
        <v>0</v>
      </c>
      <c r="E124" s="146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278</v>
      </c>
      <c r="C125" s="47"/>
      <c r="D125" s="45" t="s">
        <v>279</v>
      </c>
      <c r="E125" s="146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672</v>
      </c>
      <c r="BM127" s="28" t="s">
        <v>317</v>
      </c>
    </row>
    <row r="128" spans="1:65" ht="15">
      <c r="A128" s="25" t="s">
        <v>28</v>
      </c>
      <c r="B128" s="18" t="s">
        <v>110</v>
      </c>
      <c r="C128" s="15" t="s">
        <v>111</v>
      </c>
      <c r="D128" s="16" t="s">
        <v>316</v>
      </c>
      <c r="E128" s="146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238</v>
      </c>
      <c r="C129" s="9" t="s">
        <v>238</v>
      </c>
      <c r="D129" s="10" t="s">
        <v>113</v>
      </c>
      <c r="E129" s="146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364</v>
      </c>
      <c r="E130" s="146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46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7.32</v>
      </c>
      <c r="E132" s="146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7.28</v>
      </c>
      <c r="E133" s="146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29</v>
      </c>
    </row>
    <row r="134" spans="1:65">
      <c r="A134" s="30"/>
      <c r="B134" s="20" t="s">
        <v>274</v>
      </c>
      <c r="C134" s="12"/>
      <c r="D134" s="23">
        <v>7.3000000000000007</v>
      </c>
      <c r="E134" s="146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275</v>
      </c>
      <c r="C135" s="29"/>
      <c r="D135" s="11">
        <v>7.3000000000000007</v>
      </c>
      <c r="E135" s="146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7.3</v>
      </c>
    </row>
    <row r="136" spans="1:65">
      <c r="A136" s="30"/>
      <c r="B136" s="3" t="s">
        <v>276</v>
      </c>
      <c r="C136" s="29"/>
      <c r="D136" s="24">
        <v>2.8284271247461926E-2</v>
      </c>
      <c r="E136" s="146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35</v>
      </c>
    </row>
    <row r="137" spans="1:65">
      <c r="A137" s="30"/>
      <c r="B137" s="3" t="s">
        <v>86</v>
      </c>
      <c r="C137" s="29"/>
      <c r="D137" s="13">
        <v>3.8745577051317701E-3</v>
      </c>
      <c r="E137" s="146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277</v>
      </c>
      <c r="C138" s="29"/>
      <c r="D138" s="13">
        <v>2.2204460492503131E-16</v>
      </c>
      <c r="E138" s="146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278</v>
      </c>
      <c r="C139" s="47"/>
      <c r="D139" s="45" t="s">
        <v>279</v>
      </c>
      <c r="E139" s="146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673</v>
      </c>
      <c r="BM141" s="28" t="s">
        <v>317</v>
      </c>
    </row>
    <row r="142" spans="1:65" ht="15">
      <c r="A142" s="25" t="s">
        <v>0</v>
      </c>
      <c r="B142" s="18" t="s">
        <v>110</v>
      </c>
      <c r="C142" s="15" t="s">
        <v>111</v>
      </c>
      <c r="D142" s="16" t="s">
        <v>316</v>
      </c>
      <c r="E142" s="146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238</v>
      </c>
      <c r="C143" s="9" t="s">
        <v>238</v>
      </c>
      <c r="D143" s="10" t="s">
        <v>113</v>
      </c>
      <c r="E143" s="146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364</v>
      </c>
      <c r="E144" s="146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0</v>
      </c>
    </row>
    <row r="145" spans="1:65">
      <c r="A145" s="30"/>
      <c r="B145" s="19"/>
      <c r="C145" s="9"/>
      <c r="D145" s="26"/>
      <c r="E145" s="146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0</v>
      </c>
    </row>
    <row r="146" spans="1:65">
      <c r="A146" s="30"/>
      <c r="B146" s="18">
        <v>1</v>
      </c>
      <c r="C146" s="14">
        <v>1</v>
      </c>
      <c r="D146" s="205">
        <v>74</v>
      </c>
      <c r="E146" s="207"/>
      <c r="F146" s="208"/>
      <c r="G146" s="208"/>
      <c r="H146" s="208"/>
      <c r="I146" s="208"/>
      <c r="J146" s="208"/>
      <c r="K146" s="208"/>
      <c r="L146" s="208"/>
      <c r="M146" s="208"/>
      <c r="N146" s="208"/>
      <c r="O146" s="208"/>
      <c r="P146" s="208"/>
      <c r="Q146" s="208"/>
      <c r="R146" s="208"/>
      <c r="S146" s="208"/>
      <c r="T146" s="208"/>
      <c r="U146" s="208"/>
      <c r="V146" s="208"/>
      <c r="W146" s="208"/>
      <c r="X146" s="208"/>
      <c r="Y146" s="208"/>
      <c r="Z146" s="208"/>
      <c r="AA146" s="208"/>
      <c r="AB146" s="208"/>
      <c r="AC146" s="208"/>
      <c r="AD146" s="208"/>
      <c r="AE146" s="208"/>
      <c r="AF146" s="208"/>
      <c r="AG146" s="208"/>
      <c r="AH146" s="208"/>
      <c r="AI146" s="208"/>
      <c r="AJ146" s="208"/>
      <c r="AK146" s="208"/>
      <c r="AL146" s="208"/>
      <c r="AM146" s="208"/>
      <c r="AN146" s="208"/>
      <c r="AO146" s="208"/>
      <c r="AP146" s="208"/>
      <c r="AQ146" s="208"/>
      <c r="AR146" s="208"/>
      <c r="AS146" s="208"/>
      <c r="AT146" s="208"/>
      <c r="AU146" s="208"/>
      <c r="AV146" s="208"/>
      <c r="AW146" s="208"/>
      <c r="AX146" s="208"/>
      <c r="AY146" s="208"/>
      <c r="AZ146" s="208"/>
      <c r="BA146" s="208"/>
      <c r="BB146" s="208"/>
      <c r="BC146" s="208"/>
      <c r="BD146" s="208"/>
      <c r="BE146" s="208"/>
      <c r="BF146" s="208"/>
      <c r="BG146" s="208"/>
      <c r="BH146" s="208"/>
      <c r="BI146" s="208"/>
      <c r="BJ146" s="208"/>
      <c r="BK146" s="208"/>
      <c r="BL146" s="208"/>
      <c r="BM146" s="209">
        <v>1</v>
      </c>
    </row>
    <row r="147" spans="1:65">
      <c r="A147" s="30"/>
      <c r="B147" s="19">
        <v>1</v>
      </c>
      <c r="C147" s="9">
        <v>2</v>
      </c>
      <c r="D147" s="211">
        <v>72</v>
      </c>
      <c r="E147" s="207"/>
      <c r="F147" s="208"/>
      <c r="G147" s="208"/>
      <c r="H147" s="208"/>
      <c r="I147" s="208"/>
      <c r="J147" s="208"/>
      <c r="K147" s="208"/>
      <c r="L147" s="208"/>
      <c r="M147" s="208"/>
      <c r="N147" s="208"/>
      <c r="O147" s="208"/>
      <c r="P147" s="208"/>
      <c r="Q147" s="208"/>
      <c r="R147" s="208"/>
      <c r="S147" s="208"/>
      <c r="T147" s="208"/>
      <c r="U147" s="208"/>
      <c r="V147" s="208"/>
      <c r="W147" s="208"/>
      <c r="X147" s="208"/>
      <c r="Y147" s="208"/>
      <c r="Z147" s="208"/>
      <c r="AA147" s="208"/>
      <c r="AB147" s="208"/>
      <c r="AC147" s="208"/>
      <c r="AD147" s="208"/>
      <c r="AE147" s="208"/>
      <c r="AF147" s="208"/>
      <c r="AG147" s="208"/>
      <c r="AH147" s="208"/>
      <c r="AI147" s="208"/>
      <c r="AJ147" s="208"/>
      <c r="AK147" s="208"/>
      <c r="AL147" s="208"/>
      <c r="AM147" s="208"/>
      <c r="AN147" s="208"/>
      <c r="AO147" s="208"/>
      <c r="AP147" s="208"/>
      <c r="AQ147" s="208"/>
      <c r="AR147" s="208"/>
      <c r="AS147" s="208"/>
      <c r="AT147" s="208"/>
      <c r="AU147" s="208"/>
      <c r="AV147" s="208"/>
      <c r="AW147" s="208"/>
      <c r="AX147" s="208"/>
      <c r="AY147" s="208"/>
      <c r="AZ147" s="208"/>
      <c r="BA147" s="208"/>
      <c r="BB147" s="208"/>
      <c r="BC147" s="208"/>
      <c r="BD147" s="208"/>
      <c r="BE147" s="208"/>
      <c r="BF147" s="208"/>
      <c r="BG147" s="208"/>
      <c r="BH147" s="208"/>
      <c r="BI147" s="208"/>
      <c r="BJ147" s="208"/>
      <c r="BK147" s="208"/>
      <c r="BL147" s="208"/>
      <c r="BM147" s="209">
        <v>16</v>
      </c>
    </row>
    <row r="148" spans="1:65">
      <c r="A148" s="30"/>
      <c r="B148" s="20" t="s">
        <v>274</v>
      </c>
      <c r="C148" s="12"/>
      <c r="D148" s="214">
        <v>73</v>
      </c>
      <c r="E148" s="207"/>
      <c r="F148" s="208"/>
      <c r="G148" s="208"/>
      <c r="H148" s="208"/>
      <c r="I148" s="208"/>
      <c r="J148" s="208"/>
      <c r="K148" s="208"/>
      <c r="L148" s="208"/>
      <c r="M148" s="208"/>
      <c r="N148" s="208"/>
      <c r="O148" s="208"/>
      <c r="P148" s="208"/>
      <c r="Q148" s="208"/>
      <c r="R148" s="208"/>
      <c r="S148" s="208"/>
      <c r="T148" s="208"/>
      <c r="U148" s="208"/>
      <c r="V148" s="208"/>
      <c r="W148" s="208"/>
      <c r="X148" s="208"/>
      <c r="Y148" s="208"/>
      <c r="Z148" s="208"/>
      <c r="AA148" s="208"/>
      <c r="AB148" s="208"/>
      <c r="AC148" s="208"/>
      <c r="AD148" s="208"/>
      <c r="AE148" s="208"/>
      <c r="AF148" s="208"/>
      <c r="AG148" s="208"/>
      <c r="AH148" s="208"/>
      <c r="AI148" s="208"/>
      <c r="AJ148" s="208"/>
      <c r="AK148" s="208"/>
      <c r="AL148" s="208"/>
      <c r="AM148" s="208"/>
      <c r="AN148" s="208"/>
      <c r="AO148" s="208"/>
      <c r="AP148" s="208"/>
      <c r="AQ148" s="208"/>
      <c r="AR148" s="208"/>
      <c r="AS148" s="208"/>
      <c r="AT148" s="208"/>
      <c r="AU148" s="208"/>
      <c r="AV148" s="208"/>
      <c r="AW148" s="208"/>
      <c r="AX148" s="208"/>
      <c r="AY148" s="208"/>
      <c r="AZ148" s="208"/>
      <c r="BA148" s="208"/>
      <c r="BB148" s="208"/>
      <c r="BC148" s="208"/>
      <c r="BD148" s="208"/>
      <c r="BE148" s="208"/>
      <c r="BF148" s="208"/>
      <c r="BG148" s="208"/>
      <c r="BH148" s="208"/>
      <c r="BI148" s="208"/>
      <c r="BJ148" s="208"/>
      <c r="BK148" s="208"/>
      <c r="BL148" s="208"/>
      <c r="BM148" s="209">
        <v>16</v>
      </c>
    </row>
    <row r="149" spans="1:65">
      <c r="A149" s="30"/>
      <c r="B149" s="3" t="s">
        <v>275</v>
      </c>
      <c r="C149" s="29"/>
      <c r="D149" s="211">
        <v>73</v>
      </c>
      <c r="E149" s="207"/>
      <c r="F149" s="208"/>
      <c r="G149" s="208"/>
      <c r="H149" s="208"/>
      <c r="I149" s="208"/>
      <c r="J149" s="208"/>
      <c r="K149" s="208"/>
      <c r="L149" s="208"/>
      <c r="M149" s="208"/>
      <c r="N149" s="208"/>
      <c r="O149" s="208"/>
      <c r="P149" s="208"/>
      <c r="Q149" s="208"/>
      <c r="R149" s="208"/>
      <c r="S149" s="208"/>
      <c r="T149" s="208"/>
      <c r="U149" s="208"/>
      <c r="V149" s="208"/>
      <c r="W149" s="208"/>
      <c r="X149" s="208"/>
      <c r="Y149" s="208"/>
      <c r="Z149" s="208"/>
      <c r="AA149" s="208"/>
      <c r="AB149" s="208"/>
      <c r="AC149" s="208"/>
      <c r="AD149" s="208"/>
      <c r="AE149" s="208"/>
      <c r="AF149" s="208"/>
      <c r="AG149" s="208"/>
      <c r="AH149" s="208"/>
      <c r="AI149" s="208"/>
      <c r="AJ149" s="208"/>
      <c r="AK149" s="208"/>
      <c r="AL149" s="208"/>
      <c r="AM149" s="208"/>
      <c r="AN149" s="208"/>
      <c r="AO149" s="208"/>
      <c r="AP149" s="208"/>
      <c r="AQ149" s="208"/>
      <c r="AR149" s="208"/>
      <c r="AS149" s="208"/>
      <c r="AT149" s="208"/>
      <c r="AU149" s="208"/>
      <c r="AV149" s="208"/>
      <c r="AW149" s="208"/>
      <c r="AX149" s="208"/>
      <c r="AY149" s="208"/>
      <c r="AZ149" s="208"/>
      <c r="BA149" s="208"/>
      <c r="BB149" s="208"/>
      <c r="BC149" s="208"/>
      <c r="BD149" s="208"/>
      <c r="BE149" s="208"/>
      <c r="BF149" s="208"/>
      <c r="BG149" s="208"/>
      <c r="BH149" s="208"/>
      <c r="BI149" s="208"/>
      <c r="BJ149" s="208"/>
      <c r="BK149" s="208"/>
      <c r="BL149" s="208"/>
      <c r="BM149" s="209">
        <v>73</v>
      </c>
    </row>
    <row r="150" spans="1:65">
      <c r="A150" s="30"/>
      <c r="B150" s="3" t="s">
        <v>276</v>
      </c>
      <c r="C150" s="29"/>
      <c r="D150" s="211">
        <v>1.4142135623730951</v>
      </c>
      <c r="E150" s="207"/>
      <c r="F150" s="208"/>
      <c r="G150" s="208"/>
      <c r="H150" s="208"/>
      <c r="I150" s="208"/>
      <c r="J150" s="208"/>
      <c r="K150" s="208"/>
      <c r="L150" s="208"/>
      <c r="M150" s="208"/>
      <c r="N150" s="208"/>
      <c r="O150" s="208"/>
      <c r="P150" s="208"/>
      <c r="Q150" s="208"/>
      <c r="R150" s="208"/>
      <c r="S150" s="208"/>
      <c r="T150" s="208"/>
      <c r="U150" s="208"/>
      <c r="V150" s="208"/>
      <c r="W150" s="208"/>
      <c r="X150" s="208"/>
      <c r="Y150" s="208"/>
      <c r="Z150" s="208"/>
      <c r="AA150" s="208"/>
      <c r="AB150" s="208"/>
      <c r="AC150" s="208"/>
      <c r="AD150" s="208"/>
      <c r="AE150" s="208"/>
      <c r="AF150" s="208"/>
      <c r="AG150" s="208"/>
      <c r="AH150" s="208"/>
      <c r="AI150" s="208"/>
      <c r="AJ150" s="208"/>
      <c r="AK150" s="208"/>
      <c r="AL150" s="208"/>
      <c r="AM150" s="208"/>
      <c r="AN150" s="208"/>
      <c r="AO150" s="208"/>
      <c r="AP150" s="208"/>
      <c r="AQ150" s="208"/>
      <c r="AR150" s="208"/>
      <c r="AS150" s="208"/>
      <c r="AT150" s="208"/>
      <c r="AU150" s="208"/>
      <c r="AV150" s="208"/>
      <c r="AW150" s="208"/>
      <c r="AX150" s="208"/>
      <c r="AY150" s="208"/>
      <c r="AZ150" s="208"/>
      <c r="BA150" s="208"/>
      <c r="BB150" s="208"/>
      <c r="BC150" s="208"/>
      <c r="BD150" s="208"/>
      <c r="BE150" s="208"/>
      <c r="BF150" s="208"/>
      <c r="BG150" s="208"/>
      <c r="BH150" s="208"/>
      <c r="BI150" s="208"/>
      <c r="BJ150" s="208"/>
      <c r="BK150" s="208"/>
      <c r="BL150" s="208"/>
      <c r="BM150" s="209">
        <v>36</v>
      </c>
    </row>
    <row r="151" spans="1:65">
      <c r="A151" s="30"/>
      <c r="B151" s="3" t="s">
        <v>86</v>
      </c>
      <c r="C151" s="29"/>
      <c r="D151" s="13">
        <v>1.9372788525658838E-2</v>
      </c>
      <c r="E151" s="146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277</v>
      </c>
      <c r="C152" s="29"/>
      <c r="D152" s="13">
        <v>0</v>
      </c>
      <c r="E152" s="146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278</v>
      </c>
      <c r="C153" s="47"/>
      <c r="D153" s="45" t="s">
        <v>279</v>
      </c>
      <c r="E153" s="146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674</v>
      </c>
      <c r="BM155" s="28" t="s">
        <v>317</v>
      </c>
    </row>
    <row r="156" spans="1:65" ht="15">
      <c r="A156" s="25" t="s">
        <v>33</v>
      </c>
      <c r="B156" s="18" t="s">
        <v>110</v>
      </c>
      <c r="C156" s="15" t="s">
        <v>111</v>
      </c>
      <c r="D156" s="16" t="s">
        <v>316</v>
      </c>
      <c r="E156" s="146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238</v>
      </c>
      <c r="C157" s="9" t="s">
        <v>238</v>
      </c>
      <c r="D157" s="10" t="s">
        <v>113</v>
      </c>
      <c r="E157" s="146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364</v>
      </c>
      <c r="E158" s="146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46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5.67</v>
      </c>
      <c r="E160" s="146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5.49</v>
      </c>
      <c r="E161" s="146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31</v>
      </c>
    </row>
    <row r="162" spans="1:65">
      <c r="A162" s="30"/>
      <c r="B162" s="20" t="s">
        <v>274</v>
      </c>
      <c r="C162" s="12"/>
      <c r="D162" s="23">
        <v>5.58</v>
      </c>
      <c r="E162" s="146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275</v>
      </c>
      <c r="C163" s="29"/>
      <c r="D163" s="11">
        <v>5.58</v>
      </c>
      <c r="E163" s="146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5.58</v>
      </c>
    </row>
    <row r="164" spans="1:65">
      <c r="A164" s="30"/>
      <c r="B164" s="3" t="s">
        <v>276</v>
      </c>
      <c r="C164" s="29"/>
      <c r="D164" s="24">
        <v>0.12727922061357835</v>
      </c>
      <c r="E164" s="146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37</v>
      </c>
    </row>
    <row r="165" spans="1:65">
      <c r="A165" s="30"/>
      <c r="B165" s="3" t="s">
        <v>86</v>
      </c>
      <c r="C165" s="29"/>
      <c r="D165" s="13">
        <v>2.2809896167307948E-2</v>
      </c>
      <c r="E165" s="146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277</v>
      </c>
      <c r="C166" s="29"/>
      <c r="D166" s="13">
        <v>0</v>
      </c>
      <c r="E166" s="146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278</v>
      </c>
      <c r="C167" s="47"/>
      <c r="D167" s="45" t="s">
        <v>279</v>
      </c>
      <c r="E167" s="146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675</v>
      </c>
      <c r="BM169" s="28" t="s">
        <v>317</v>
      </c>
    </row>
    <row r="170" spans="1:65" ht="15">
      <c r="A170" s="25" t="s">
        <v>36</v>
      </c>
      <c r="B170" s="18" t="s">
        <v>110</v>
      </c>
      <c r="C170" s="15" t="s">
        <v>111</v>
      </c>
      <c r="D170" s="16" t="s">
        <v>316</v>
      </c>
      <c r="E170" s="146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238</v>
      </c>
      <c r="C171" s="9" t="s">
        <v>238</v>
      </c>
      <c r="D171" s="10" t="s">
        <v>113</v>
      </c>
      <c r="E171" s="146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364</v>
      </c>
      <c r="E172" s="146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46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3.39</v>
      </c>
      <c r="E174" s="146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3.35</v>
      </c>
      <c r="E175" s="146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32</v>
      </c>
    </row>
    <row r="176" spans="1:65">
      <c r="A176" s="30"/>
      <c r="B176" s="20" t="s">
        <v>274</v>
      </c>
      <c r="C176" s="12"/>
      <c r="D176" s="23">
        <v>3.37</v>
      </c>
      <c r="E176" s="146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275</v>
      </c>
      <c r="C177" s="29"/>
      <c r="D177" s="11">
        <v>3.37</v>
      </c>
      <c r="E177" s="146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3.37</v>
      </c>
    </row>
    <row r="178" spans="1:65">
      <c r="A178" s="30"/>
      <c r="B178" s="3" t="s">
        <v>276</v>
      </c>
      <c r="C178" s="29"/>
      <c r="D178" s="24">
        <v>2.8284271247461926E-2</v>
      </c>
      <c r="E178" s="146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38</v>
      </c>
    </row>
    <row r="179" spans="1:65">
      <c r="A179" s="30"/>
      <c r="B179" s="3" t="s">
        <v>86</v>
      </c>
      <c r="C179" s="29"/>
      <c r="D179" s="13">
        <v>8.3929588271400377E-3</v>
      </c>
      <c r="E179" s="146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277</v>
      </c>
      <c r="C180" s="29"/>
      <c r="D180" s="13">
        <v>0</v>
      </c>
      <c r="E180" s="146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278</v>
      </c>
      <c r="C181" s="47"/>
      <c r="D181" s="45" t="s">
        <v>279</v>
      </c>
      <c r="E181" s="146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676</v>
      </c>
      <c r="BM183" s="28" t="s">
        <v>317</v>
      </c>
    </row>
    <row r="184" spans="1:65" ht="15">
      <c r="A184" s="25" t="s">
        <v>39</v>
      </c>
      <c r="B184" s="18" t="s">
        <v>110</v>
      </c>
      <c r="C184" s="15" t="s">
        <v>111</v>
      </c>
      <c r="D184" s="16" t="s">
        <v>316</v>
      </c>
      <c r="E184" s="146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238</v>
      </c>
      <c r="C185" s="9" t="s">
        <v>238</v>
      </c>
      <c r="D185" s="10" t="s">
        <v>113</v>
      </c>
      <c r="E185" s="146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364</v>
      </c>
      <c r="E186" s="146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46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1.32</v>
      </c>
      <c r="E188" s="146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1.32</v>
      </c>
      <c r="E189" s="146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33</v>
      </c>
    </row>
    <row r="190" spans="1:65">
      <c r="A190" s="30"/>
      <c r="B190" s="20" t="s">
        <v>274</v>
      </c>
      <c r="C190" s="12"/>
      <c r="D190" s="23">
        <v>1.32</v>
      </c>
      <c r="E190" s="146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275</v>
      </c>
      <c r="C191" s="29"/>
      <c r="D191" s="11">
        <v>1.32</v>
      </c>
      <c r="E191" s="146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1.32</v>
      </c>
    </row>
    <row r="192" spans="1:65">
      <c r="A192" s="30"/>
      <c r="B192" s="3" t="s">
        <v>276</v>
      </c>
      <c r="C192" s="29"/>
      <c r="D192" s="24">
        <v>0</v>
      </c>
      <c r="E192" s="146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39</v>
      </c>
    </row>
    <row r="193" spans="1:65">
      <c r="A193" s="30"/>
      <c r="B193" s="3" t="s">
        <v>86</v>
      </c>
      <c r="C193" s="29"/>
      <c r="D193" s="13">
        <v>0</v>
      </c>
      <c r="E193" s="146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277</v>
      </c>
      <c r="C194" s="29"/>
      <c r="D194" s="13">
        <v>0</v>
      </c>
      <c r="E194" s="146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278</v>
      </c>
      <c r="C195" s="47"/>
      <c r="D195" s="45" t="s">
        <v>279</v>
      </c>
      <c r="E195" s="146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677</v>
      </c>
      <c r="BM197" s="28" t="s">
        <v>317</v>
      </c>
    </row>
    <row r="198" spans="1:65" ht="15">
      <c r="A198" s="25" t="s">
        <v>42</v>
      </c>
      <c r="B198" s="18" t="s">
        <v>110</v>
      </c>
      <c r="C198" s="15" t="s">
        <v>111</v>
      </c>
      <c r="D198" s="16" t="s">
        <v>316</v>
      </c>
      <c r="E198" s="146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238</v>
      </c>
      <c r="C199" s="9" t="s">
        <v>238</v>
      </c>
      <c r="D199" s="10" t="s">
        <v>113</v>
      </c>
      <c r="E199" s="146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364</v>
      </c>
      <c r="E200" s="146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46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15">
        <v>16.2</v>
      </c>
      <c r="E202" s="216"/>
      <c r="F202" s="217"/>
      <c r="G202" s="217"/>
      <c r="H202" s="217"/>
      <c r="I202" s="217"/>
      <c r="J202" s="217"/>
      <c r="K202" s="217"/>
      <c r="L202" s="217"/>
      <c r="M202" s="217"/>
      <c r="N202" s="217"/>
      <c r="O202" s="217"/>
      <c r="P202" s="217"/>
      <c r="Q202" s="217"/>
      <c r="R202" s="217"/>
      <c r="S202" s="217"/>
      <c r="T202" s="217"/>
      <c r="U202" s="217"/>
      <c r="V202" s="217"/>
      <c r="W202" s="217"/>
      <c r="X202" s="217"/>
      <c r="Y202" s="217"/>
      <c r="Z202" s="217"/>
      <c r="AA202" s="217"/>
      <c r="AB202" s="217"/>
      <c r="AC202" s="217"/>
      <c r="AD202" s="217"/>
      <c r="AE202" s="217"/>
      <c r="AF202" s="217"/>
      <c r="AG202" s="217"/>
      <c r="AH202" s="217"/>
      <c r="AI202" s="217"/>
      <c r="AJ202" s="217"/>
      <c r="AK202" s="217"/>
      <c r="AL202" s="217"/>
      <c r="AM202" s="217"/>
      <c r="AN202" s="217"/>
      <c r="AO202" s="217"/>
      <c r="AP202" s="217"/>
      <c r="AQ202" s="217"/>
      <c r="AR202" s="217"/>
      <c r="AS202" s="217"/>
      <c r="AT202" s="217"/>
      <c r="AU202" s="217"/>
      <c r="AV202" s="217"/>
      <c r="AW202" s="217"/>
      <c r="AX202" s="217"/>
      <c r="AY202" s="217"/>
      <c r="AZ202" s="217"/>
      <c r="BA202" s="217"/>
      <c r="BB202" s="217"/>
      <c r="BC202" s="217"/>
      <c r="BD202" s="217"/>
      <c r="BE202" s="217"/>
      <c r="BF202" s="217"/>
      <c r="BG202" s="217"/>
      <c r="BH202" s="217"/>
      <c r="BI202" s="217"/>
      <c r="BJ202" s="217"/>
      <c r="BK202" s="217"/>
      <c r="BL202" s="217"/>
      <c r="BM202" s="218">
        <v>1</v>
      </c>
    </row>
    <row r="203" spans="1:65">
      <c r="A203" s="30"/>
      <c r="B203" s="19">
        <v>1</v>
      </c>
      <c r="C203" s="9">
        <v>2</v>
      </c>
      <c r="D203" s="219">
        <v>16.5</v>
      </c>
      <c r="E203" s="216"/>
      <c r="F203" s="217"/>
      <c r="G203" s="217"/>
      <c r="H203" s="217"/>
      <c r="I203" s="217"/>
      <c r="J203" s="217"/>
      <c r="K203" s="217"/>
      <c r="L203" s="217"/>
      <c r="M203" s="217"/>
      <c r="N203" s="217"/>
      <c r="O203" s="217"/>
      <c r="P203" s="217"/>
      <c r="Q203" s="217"/>
      <c r="R203" s="217"/>
      <c r="S203" s="217"/>
      <c r="T203" s="217"/>
      <c r="U203" s="217"/>
      <c r="V203" s="217"/>
      <c r="W203" s="217"/>
      <c r="X203" s="217"/>
      <c r="Y203" s="217"/>
      <c r="Z203" s="217"/>
      <c r="AA203" s="217"/>
      <c r="AB203" s="217"/>
      <c r="AC203" s="217"/>
      <c r="AD203" s="217"/>
      <c r="AE203" s="217"/>
      <c r="AF203" s="217"/>
      <c r="AG203" s="217"/>
      <c r="AH203" s="217"/>
      <c r="AI203" s="217"/>
      <c r="AJ203" s="217"/>
      <c r="AK203" s="217"/>
      <c r="AL203" s="217"/>
      <c r="AM203" s="217"/>
      <c r="AN203" s="217"/>
      <c r="AO203" s="217"/>
      <c r="AP203" s="217"/>
      <c r="AQ203" s="217"/>
      <c r="AR203" s="217"/>
      <c r="AS203" s="217"/>
      <c r="AT203" s="217"/>
      <c r="AU203" s="217"/>
      <c r="AV203" s="217"/>
      <c r="AW203" s="217"/>
      <c r="AX203" s="217"/>
      <c r="AY203" s="217"/>
      <c r="AZ203" s="217"/>
      <c r="BA203" s="217"/>
      <c r="BB203" s="217"/>
      <c r="BC203" s="217"/>
      <c r="BD203" s="217"/>
      <c r="BE203" s="217"/>
      <c r="BF203" s="217"/>
      <c r="BG203" s="217"/>
      <c r="BH203" s="217"/>
      <c r="BI203" s="217"/>
      <c r="BJ203" s="217"/>
      <c r="BK203" s="217"/>
      <c r="BL203" s="217"/>
      <c r="BM203" s="218">
        <v>34</v>
      </c>
    </row>
    <row r="204" spans="1:65">
      <c r="A204" s="30"/>
      <c r="B204" s="20" t="s">
        <v>274</v>
      </c>
      <c r="C204" s="12"/>
      <c r="D204" s="221">
        <v>16.350000000000001</v>
      </c>
      <c r="E204" s="216"/>
      <c r="F204" s="217"/>
      <c r="G204" s="217"/>
      <c r="H204" s="217"/>
      <c r="I204" s="217"/>
      <c r="J204" s="217"/>
      <c r="K204" s="217"/>
      <c r="L204" s="217"/>
      <c r="M204" s="217"/>
      <c r="N204" s="217"/>
      <c r="O204" s="217"/>
      <c r="P204" s="217"/>
      <c r="Q204" s="217"/>
      <c r="R204" s="217"/>
      <c r="S204" s="217"/>
      <c r="T204" s="217"/>
      <c r="U204" s="217"/>
      <c r="V204" s="217"/>
      <c r="W204" s="217"/>
      <c r="X204" s="217"/>
      <c r="Y204" s="217"/>
      <c r="Z204" s="217"/>
      <c r="AA204" s="217"/>
      <c r="AB204" s="217"/>
      <c r="AC204" s="217"/>
      <c r="AD204" s="217"/>
      <c r="AE204" s="217"/>
      <c r="AF204" s="217"/>
      <c r="AG204" s="217"/>
      <c r="AH204" s="217"/>
      <c r="AI204" s="217"/>
      <c r="AJ204" s="217"/>
      <c r="AK204" s="217"/>
      <c r="AL204" s="217"/>
      <c r="AM204" s="217"/>
      <c r="AN204" s="217"/>
      <c r="AO204" s="217"/>
      <c r="AP204" s="217"/>
      <c r="AQ204" s="217"/>
      <c r="AR204" s="217"/>
      <c r="AS204" s="217"/>
      <c r="AT204" s="217"/>
      <c r="AU204" s="217"/>
      <c r="AV204" s="217"/>
      <c r="AW204" s="217"/>
      <c r="AX204" s="217"/>
      <c r="AY204" s="217"/>
      <c r="AZ204" s="217"/>
      <c r="BA204" s="217"/>
      <c r="BB204" s="217"/>
      <c r="BC204" s="217"/>
      <c r="BD204" s="217"/>
      <c r="BE204" s="217"/>
      <c r="BF204" s="217"/>
      <c r="BG204" s="217"/>
      <c r="BH204" s="217"/>
      <c r="BI204" s="217"/>
      <c r="BJ204" s="217"/>
      <c r="BK204" s="217"/>
      <c r="BL204" s="217"/>
      <c r="BM204" s="218">
        <v>16</v>
      </c>
    </row>
    <row r="205" spans="1:65">
      <c r="A205" s="30"/>
      <c r="B205" s="3" t="s">
        <v>275</v>
      </c>
      <c r="C205" s="29"/>
      <c r="D205" s="219">
        <v>16.350000000000001</v>
      </c>
      <c r="E205" s="216"/>
      <c r="F205" s="217"/>
      <c r="G205" s="217"/>
      <c r="H205" s="217"/>
      <c r="I205" s="217"/>
      <c r="J205" s="217"/>
      <c r="K205" s="217"/>
      <c r="L205" s="217"/>
      <c r="M205" s="217"/>
      <c r="N205" s="217"/>
      <c r="O205" s="217"/>
      <c r="P205" s="217"/>
      <c r="Q205" s="217"/>
      <c r="R205" s="217"/>
      <c r="S205" s="217"/>
      <c r="T205" s="217"/>
      <c r="U205" s="217"/>
      <c r="V205" s="217"/>
      <c r="W205" s="217"/>
      <c r="X205" s="217"/>
      <c r="Y205" s="217"/>
      <c r="Z205" s="217"/>
      <c r="AA205" s="217"/>
      <c r="AB205" s="217"/>
      <c r="AC205" s="217"/>
      <c r="AD205" s="217"/>
      <c r="AE205" s="217"/>
      <c r="AF205" s="217"/>
      <c r="AG205" s="217"/>
      <c r="AH205" s="217"/>
      <c r="AI205" s="217"/>
      <c r="AJ205" s="217"/>
      <c r="AK205" s="217"/>
      <c r="AL205" s="217"/>
      <c r="AM205" s="217"/>
      <c r="AN205" s="217"/>
      <c r="AO205" s="217"/>
      <c r="AP205" s="217"/>
      <c r="AQ205" s="217"/>
      <c r="AR205" s="217"/>
      <c r="AS205" s="217"/>
      <c r="AT205" s="217"/>
      <c r="AU205" s="217"/>
      <c r="AV205" s="217"/>
      <c r="AW205" s="217"/>
      <c r="AX205" s="217"/>
      <c r="AY205" s="217"/>
      <c r="AZ205" s="217"/>
      <c r="BA205" s="217"/>
      <c r="BB205" s="217"/>
      <c r="BC205" s="217"/>
      <c r="BD205" s="217"/>
      <c r="BE205" s="217"/>
      <c r="BF205" s="217"/>
      <c r="BG205" s="217"/>
      <c r="BH205" s="217"/>
      <c r="BI205" s="217"/>
      <c r="BJ205" s="217"/>
      <c r="BK205" s="217"/>
      <c r="BL205" s="217"/>
      <c r="BM205" s="218">
        <v>16.350000000000001</v>
      </c>
    </row>
    <row r="206" spans="1:65">
      <c r="A206" s="30"/>
      <c r="B206" s="3" t="s">
        <v>276</v>
      </c>
      <c r="C206" s="29"/>
      <c r="D206" s="219">
        <v>0.21213203435596475</v>
      </c>
      <c r="E206" s="216"/>
      <c r="F206" s="217"/>
      <c r="G206" s="217"/>
      <c r="H206" s="217"/>
      <c r="I206" s="217"/>
      <c r="J206" s="217"/>
      <c r="K206" s="217"/>
      <c r="L206" s="217"/>
      <c r="M206" s="217"/>
      <c r="N206" s="217"/>
      <c r="O206" s="217"/>
      <c r="P206" s="217"/>
      <c r="Q206" s="217"/>
      <c r="R206" s="217"/>
      <c r="S206" s="217"/>
      <c r="T206" s="217"/>
      <c r="U206" s="217"/>
      <c r="V206" s="217"/>
      <c r="W206" s="217"/>
      <c r="X206" s="217"/>
      <c r="Y206" s="217"/>
      <c r="Z206" s="217"/>
      <c r="AA206" s="217"/>
      <c r="AB206" s="217"/>
      <c r="AC206" s="217"/>
      <c r="AD206" s="217"/>
      <c r="AE206" s="217"/>
      <c r="AF206" s="217"/>
      <c r="AG206" s="217"/>
      <c r="AH206" s="217"/>
      <c r="AI206" s="217"/>
      <c r="AJ206" s="217"/>
      <c r="AK206" s="217"/>
      <c r="AL206" s="217"/>
      <c r="AM206" s="217"/>
      <c r="AN206" s="217"/>
      <c r="AO206" s="217"/>
      <c r="AP206" s="217"/>
      <c r="AQ206" s="217"/>
      <c r="AR206" s="217"/>
      <c r="AS206" s="217"/>
      <c r="AT206" s="217"/>
      <c r="AU206" s="217"/>
      <c r="AV206" s="217"/>
      <c r="AW206" s="217"/>
      <c r="AX206" s="217"/>
      <c r="AY206" s="217"/>
      <c r="AZ206" s="217"/>
      <c r="BA206" s="217"/>
      <c r="BB206" s="217"/>
      <c r="BC206" s="217"/>
      <c r="BD206" s="217"/>
      <c r="BE206" s="217"/>
      <c r="BF206" s="217"/>
      <c r="BG206" s="217"/>
      <c r="BH206" s="217"/>
      <c r="BI206" s="217"/>
      <c r="BJ206" s="217"/>
      <c r="BK206" s="217"/>
      <c r="BL206" s="217"/>
      <c r="BM206" s="218">
        <v>40</v>
      </c>
    </row>
    <row r="207" spans="1:65">
      <c r="A207" s="30"/>
      <c r="B207" s="3" t="s">
        <v>86</v>
      </c>
      <c r="C207" s="29"/>
      <c r="D207" s="13">
        <v>1.2974436352046773E-2</v>
      </c>
      <c r="E207" s="146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277</v>
      </c>
      <c r="C208" s="29"/>
      <c r="D208" s="13">
        <v>0</v>
      </c>
      <c r="E208" s="146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278</v>
      </c>
      <c r="C209" s="47"/>
      <c r="D209" s="45" t="s">
        <v>279</v>
      </c>
      <c r="E209" s="146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678</v>
      </c>
      <c r="BM211" s="28" t="s">
        <v>317</v>
      </c>
    </row>
    <row r="212" spans="1:65" ht="15">
      <c r="A212" s="25" t="s">
        <v>5</v>
      </c>
      <c r="B212" s="18" t="s">
        <v>110</v>
      </c>
      <c r="C212" s="15" t="s">
        <v>111</v>
      </c>
      <c r="D212" s="16" t="s">
        <v>316</v>
      </c>
      <c r="E212" s="146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238</v>
      </c>
      <c r="C213" s="9" t="s">
        <v>238</v>
      </c>
      <c r="D213" s="10" t="s">
        <v>113</v>
      </c>
      <c r="E213" s="146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364</v>
      </c>
      <c r="E214" s="146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46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6.04</v>
      </c>
      <c r="E216" s="146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6.07</v>
      </c>
      <c r="E217" s="146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35</v>
      </c>
    </row>
    <row r="218" spans="1:65">
      <c r="A218" s="30"/>
      <c r="B218" s="20" t="s">
        <v>274</v>
      </c>
      <c r="C218" s="12"/>
      <c r="D218" s="23">
        <v>6.0549999999999997</v>
      </c>
      <c r="E218" s="146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275</v>
      </c>
      <c r="C219" s="29"/>
      <c r="D219" s="11">
        <v>6.0549999999999997</v>
      </c>
      <c r="E219" s="146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6.0549999999999997</v>
      </c>
    </row>
    <row r="220" spans="1:65">
      <c r="A220" s="30"/>
      <c r="B220" s="3" t="s">
        <v>276</v>
      </c>
      <c r="C220" s="29"/>
      <c r="D220" s="24">
        <v>2.12132034355966E-2</v>
      </c>
      <c r="E220" s="146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41</v>
      </c>
    </row>
    <row r="221" spans="1:65">
      <c r="A221" s="30"/>
      <c r="B221" s="3" t="s">
        <v>86</v>
      </c>
      <c r="C221" s="29"/>
      <c r="D221" s="13">
        <v>3.5034192296608756E-3</v>
      </c>
      <c r="E221" s="146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277</v>
      </c>
      <c r="C222" s="29"/>
      <c r="D222" s="13">
        <v>0</v>
      </c>
      <c r="E222" s="146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278</v>
      </c>
      <c r="C223" s="47"/>
      <c r="D223" s="45" t="s">
        <v>279</v>
      </c>
      <c r="E223" s="146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679</v>
      </c>
      <c r="BM225" s="28" t="s">
        <v>317</v>
      </c>
    </row>
    <row r="226" spans="1:65" ht="15">
      <c r="A226" s="25" t="s">
        <v>81</v>
      </c>
      <c r="B226" s="18" t="s">
        <v>110</v>
      </c>
      <c r="C226" s="15" t="s">
        <v>111</v>
      </c>
      <c r="D226" s="16" t="s">
        <v>316</v>
      </c>
      <c r="E226" s="146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238</v>
      </c>
      <c r="C227" s="9" t="s">
        <v>238</v>
      </c>
      <c r="D227" s="10" t="s">
        <v>113</v>
      </c>
      <c r="E227" s="146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364</v>
      </c>
      <c r="E228" s="146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46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1.6</v>
      </c>
      <c r="E230" s="146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1.45</v>
      </c>
      <c r="E231" s="146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4</v>
      </c>
    </row>
    <row r="232" spans="1:65">
      <c r="A232" s="30"/>
      <c r="B232" s="20" t="s">
        <v>274</v>
      </c>
      <c r="C232" s="12"/>
      <c r="D232" s="23">
        <v>1.5249999999999999</v>
      </c>
      <c r="E232" s="146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275</v>
      </c>
      <c r="C233" s="29"/>
      <c r="D233" s="11">
        <v>1.5249999999999999</v>
      </c>
      <c r="E233" s="146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1.5249999999999999</v>
      </c>
    </row>
    <row r="234" spans="1:65">
      <c r="A234" s="30"/>
      <c r="B234" s="3" t="s">
        <v>276</v>
      </c>
      <c r="C234" s="29"/>
      <c r="D234" s="24">
        <v>0.10606601717798222</v>
      </c>
      <c r="E234" s="146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42</v>
      </c>
    </row>
    <row r="235" spans="1:65">
      <c r="A235" s="30"/>
      <c r="B235" s="3" t="s">
        <v>86</v>
      </c>
      <c r="C235" s="29"/>
      <c r="D235" s="13">
        <v>6.9551486674086713E-2</v>
      </c>
      <c r="E235" s="146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277</v>
      </c>
      <c r="C236" s="29"/>
      <c r="D236" s="13">
        <v>0</v>
      </c>
      <c r="E236" s="146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278</v>
      </c>
      <c r="C237" s="47"/>
      <c r="D237" s="45" t="s">
        <v>279</v>
      </c>
      <c r="E237" s="146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680</v>
      </c>
      <c r="BM239" s="28" t="s">
        <v>317</v>
      </c>
    </row>
    <row r="240" spans="1:65" ht="15">
      <c r="A240" s="25" t="s">
        <v>8</v>
      </c>
      <c r="B240" s="18" t="s">
        <v>110</v>
      </c>
      <c r="C240" s="15" t="s">
        <v>111</v>
      </c>
      <c r="D240" s="16" t="s">
        <v>316</v>
      </c>
      <c r="E240" s="146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238</v>
      </c>
      <c r="C241" s="9" t="s">
        <v>238</v>
      </c>
      <c r="D241" s="10" t="s">
        <v>113</v>
      </c>
      <c r="E241" s="146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364</v>
      </c>
      <c r="E242" s="146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46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7.79</v>
      </c>
      <c r="E244" s="146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7.49</v>
      </c>
      <c r="E245" s="146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20</v>
      </c>
    </row>
    <row r="246" spans="1:65">
      <c r="A246" s="30"/>
      <c r="B246" s="20" t="s">
        <v>274</v>
      </c>
      <c r="C246" s="12"/>
      <c r="D246" s="23">
        <v>7.6400000000000006</v>
      </c>
      <c r="E246" s="146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275</v>
      </c>
      <c r="C247" s="29"/>
      <c r="D247" s="11">
        <v>7.6400000000000006</v>
      </c>
      <c r="E247" s="146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7.64</v>
      </c>
    </row>
    <row r="248" spans="1:65">
      <c r="A248" s="30"/>
      <c r="B248" s="3" t="s">
        <v>276</v>
      </c>
      <c r="C248" s="29"/>
      <c r="D248" s="24">
        <v>0.21213203435596412</v>
      </c>
      <c r="E248" s="146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26</v>
      </c>
    </row>
    <row r="249" spans="1:65">
      <c r="A249" s="30"/>
      <c r="B249" s="3" t="s">
        <v>86</v>
      </c>
      <c r="C249" s="29"/>
      <c r="D249" s="13">
        <v>2.7765973083241375E-2</v>
      </c>
      <c r="E249" s="146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277</v>
      </c>
      <c r="C250" s="29"/>
      <c r="D250" s="13">
        <v>2.2204460492503131E-16</v>
      </c>
      <c r="E250" s="146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278</v>
      </c>
      <c r="C251" s="47"/>
      <c r="D251" s="45" t="s">
        <v>279</v>
      </c>
      <c r="E251" s="146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681</v>
      </c>
      <c r="BM253" s="28" t="s">
        <v>317</v>
      </c>
    </row>
    <row r="254" spans="1:65" ht="15">
      <c r="A254" s="25" t="s">
        <v>11</v>
      </c>
      <c r="B254" s="18" t="s">
        <v>110</v>
      </c>
      <c r="C254" s="15" t="s">
        <v>111</v>
      </c>
      <c r="D254" s="16" t="s">
        <v>316</v>
      </c>
      <c r="E254" s="146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238</v>
      </c>
      <c r="C255" s="9" t="s">
        <v>238</v>
      </c>
      <c r="D255" s="10" t="s">
        <v>113</v>
      </c>
      <c r="E255" s="146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364</v>
      </c>
      <c r="E256" s="146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46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1.18</v>
      </c>
      <c r="E258" s="146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1.17</v>
      </c>
      <c r="E259" s="146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21</v>
      </c>
    </row>
    <row r="260" spans="1:65">
      <c r="A260" s="30"/>
      <c r="B260" s="20" t="s">
        <v>274</v>
      </c>
      <c r="C260" s="12"/>
      <c r="D260" s="23">
        <v>1.1749999999999998</v>
      </c>
      <c r="E260" s="146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275</v>
      </c>
      <c r="C261" s="29"/>
      <c r="D261" s="11">
        <v>1.1749999999999998</v>
      </c>
      <c r="E261" s="146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1.175</v>
      </c>
    </row>
    <row r="262" spans="1:65">
      <c r="A262" s="30"/>
      <c r="B262" s="3" t="s">
        <v>276</v>
      </c>
      <c r="C262" s="29"/>
      <c r="D262" s="24">
        <v>7.0710678118654814E-3</v>
      </c>
      <c r="E262" s="146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27</v>
      </c>
    </row>
    <row r="263" spans="1:65">
      <c r="A263" s="30"/>
      <c r="B263" s="3" t="s">
        <v>86</v>
      </c>
      <c r="C263" s="29"/>
      <c r="D263" s="13">
        <v>6.0179300526514747E-3</v>
      </c>
      <c r="E263" s="146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277</v>
      </c>
      <c r="C264" s="29"/>
      <c r="D264" s="13">
        <v>-2.2204460492503131E-16</v>
      </c>
      <c r="E264" s="146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278</v>
      </c>
      <c r="C265" s="47"/>
      <c r="D265" s="45" t="s">
        <v>279</v>
      </c>
      <c r="E265" s="146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682</v>
      </c>
      <c r="BM267" s="28" t="s">
        <v>317</v>
      </c>
    </row>
    <row r="268" spans="1:65" ht="15">
      <c r="A268" s="25" t="s">
        <v>14</v>
      </c>
      <c r="B268" s="18" t="s">
        <v>110</v>
      </c>
      <c r="C268" s="15" t="s">
        <v>111</v>
      </c>
      <c r="D268" s="16" t="s">
        <v>316</v>
      </c>
      <c r="E268" s="146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238</v>
      </c>
      <c r="C269" s="9" t="s">
        <v>238</v>
      </c>
      <c r="D269" s="10" t="s">
        <v>113</v>
      </c>
      <c r="E269" s="146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364</v>
      </c>
      <c r="E270" s="146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46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200">
        <v>0.05</v>
      </c>
      <c r="E272" s="198"/>
      <c r="F272" s="199"/>
      <c r="G272" s="199"/>
      <c r="H272" s="199"/>
      <c r="I272" s="199"/>
      <c r="J272" s="199"/>
      <c r="K272" s="199"/>
      <c r="L272" s="199"/>
      <c r="M272" s="199"/>
      <c r="N272" s="199"/>
      <c r="O272" s="199"/>
      <c r="P272" s="199"/>
      <c r="Q272" s="199"/>
      <c r="R272" s="199"/>
      <c r="S272" s="199"/>
      <c r="T272" s="199"/>
      <c r="U272" s="199"/>
      <c r="V272" s="199"/>
      <c r="W272" s="199"/>
      <c r="X272" s="199"/>
      <c r="Y272" s="199"/>
      <c r="Z272" s="199"/>
      <c r="AA272" s="199"/>
      <c r="AB272" s="199"/>
      <c r="AC272" s="199"/>
      <c r="AD272" s="199"/>
      <c r="AE272" s="199"/>
      <c r="AF272" s="199"/>
      <c r="AG272" s="199"/>
      <c r="AH272" s="199"/>
      <c r="AI272" s="199"/>
      <c r="AJ272" s="199"/>
      <c r="AK272" s="199"/>
      <c r="AL272" s="199"/>
      <c r="AM272" s="199"/>
      <c r="AN272" s="199"/>
      <c r="AO272" s="199"/>
      <c r="AP272" s="199"/>
      <c r="AQ272" s="199"/>
      <c r="AR272" s="199"/>
      <c r="AS272" s="199"/>
      <c r="AT272" s="199"/>
      <c r="AU272" s="199"/>
      <c r="AV272" s="199"/>
      <c r="AW272" s="199"/>
      <c r="AX272" s="199"/>
      <c r="AY272" s="199"/>
      <c r="AZ272" s="199"/>
      <c r="BA272" s="199"/>
      <c r="BB272" s="199"/>
      <c r="BC272" s="199"/>
      <c r="BD272" s="199"/>
      <c r="BE272" s="199"/>
      <c r="BF272" s="199"/>
      <c r="BG272" s="199"/>
      <c r="BH272" s="199"/>
      <c r="BI272" s="199"/>
      <c r="BJ272" s="199"/>
      <c r="BK272" s="199"/>
      <c r="BL272" s="199"/>
      <c r="BM272" s="201">
        <v>1</v>
      </c>
    </row>
    <row r="273" spans="1:65">
      <c r="A273" s="30"/>
      <c r="B273" s="19">
        <v>1</v>
      </c>
      <c r="C273" s="9">
        <v>2</v>
      </c>
      <c r="D273" s="24" t="s">
        <v>326</v>
      </c>
      <c r="E273" s="198"/>
      <c r="F273" s="199"/>
      <c r="G273" s="199"/>
      <c r="H273" s="199"/>
      <c r="I273" s="199"/>
      <c r="J273" s="199"/>
      <c r="K273" s="199"/>
      <c r="L273" s="199"/>
      <c r="M273" s="199"/>
      <c r="N273" s="199"/>
      <c r="O273" s="199"/>
      <c r="P273" s="199"/>
      <c r="Q273" s="199"/>
      <c r="R273" s="199"/>
      <c r="S273" s="199"/>
      <c r="T273" s="199"/>
      <c r="U273" s="199"/>
      <c r="V273" s="199"/>
      <c r="W273" s="199"/>
      <c r="X273" s="199"/>
      <c r="Y273" s="199"/>
      <c r="Z273" s="199"/>
      <c r="AA273" s="199"/>
      <c r="AB273" s="199"/>
      <c r="AC273" s="199"/>
      <c r="AD273" s="199"/>
      <c r="AE273" s="199"/>
      <c r="AF273" s="199"/>
      <c r="AG273" s="199"/>
      <c r="AH273" s="199"/>
      <c r="AI273" s="199"/>
      <c r="AJ273" s="199"/>
      <c r="AK273" s="199"/>
      <c r="AL273" s="199"/>
      <c r="AM273" s="199"/>
      <c r="AN273" s="199"/>
      <c r="AO273" s="199"/>
      <c r="AP273" s="199"/>
      <c r="AQ273" s="199"/>
      <c r="AR273" s="199"/>
      <c r="AS273" s="199"/>
      <c r="AT273" s="199"/>
      <c r="AU273" s="199"/>
      <c r="AV273" s="199"/>
      <c r="AW273" s="199"/>
      <c r="AX273" s="199"/>
      <c r="AY273" s="199"/>
      <c r="AZ273" s="199"/>
      <c r="BA273" s="199"/>
      <c r="BB273" s="199"/>
      <c r="BC273" s="199"/>
      <c r="BD273" s="199"/>
      <c r="BE273" s="199"/>
      <c r="BF273" s="199"/>
      <c r="BG273" s="199"/>
      <c r="BH273" s="199"/>
      <c r="BI273" s="199"/>
      <c r="BJ273" s="199"/>
      <c r="BK273" s="199"/>
      <c r="BL273" s="199"/>
      <c r="BM273" s="201">
        <v>22</v>
      </c>
    </row>
    <row r="274" spans="1:65">
      <c r="A274" s="30"/>
      <c r="B274" s="20" t="s">
        <v>274</v>
      </c>
      <c r="C274" s="12"/>
      <c r="D274" s="202">
        <v>0.05</v>
      </c>
      <c r="E274" s="198"/>
      <c r="F274" s="199"/>
      <c r="G274" s="199"/>
      <c r="H274" s="199"/>
      <c r="I274" s="199"/>
      <c r="J274" s="199"/>
      <c r="K274" s="199"/>
      <c r="L274" s="199"/>
      <c r="M274" s="199"/>
      <c r="N274" s="199"/>
      <c r="O274" s="199"/>
      <c r="P274" s="199"/>
      <c r="Q274" s="199"/>
      <c r="R274" s="199"/>
      <c r="S274" s="199"/>
      <c r="T274" s="199"/>
      <c r="U274" s="199"/>
      <c r="V274" s="199"/>
      <c r="W274" s="199"/>
      <c r="X274" s="199"/>
      <c r="Y274" s="199"/>
      <c r="Z274" s="199"/>
      <c r="AA274" s="199"/>
      <c r="AB274" s="199"/>
      <c r="AC274" s="199"/>
      <c r="AD274" s="199"/>
      <c r="AE274" s="199"/>
      <c r="AF274" s="199"/>
      <c r="AG274" s="199"/>
      <c r="AH274" s="199"/>
      <c r="AI274" s="199"/>
      <c r="AJ274" s="199"/>
      <c r="AK274" s="199"/>
      <c r="AL274" s="199"/>
      <c r="AM274" s="199"/>
      <c r="AN274" s="199"/>
      <c r="AO274" s="199"/>
      <c r="AP274" s="199"/>
      <c r="AQ274" s="199"/>
      <c r="AR274" s="199"/>
      <c r="AS274" s="199"/>
      <c r="AT274" s="199"/>
      <c r="AU274" s="199"/>
      <c r="AV274" s="199"/>
      <c r="AW274" s="199"/>
      <c r="AX274" s="199"/>
      <c r="AY274" s="199"/>
      <c r="AZ274" s="199"/>
      <c r="BA274" s="199"/>
      <c r="BB274" s="199"/>
      <c r="BC274" s="199"/>
      <c r="BD274" s="199"/>
      <c r="BE274" s="199"/>
      <c r="BF274" s="199"/>
      <c r="BG274" s="199"/>
      <c r="BH274" s="199"/>
      <c r="BI274" s="199"/>
      <c r="BJ274" s="199"/>
      <c r="BK274" s="199"/>
      <c r="BL274" s="199"/>
      <c r="BM274" s="201">
        <v>16</v>
      </c>
    </row>
    <row r="275" spans="1:65">
      <c r="A275" s="30"/>
      <c r="B275" s="3" t="s">
        <v>275</v>
      </c>
      <c r="C275" s="29"/>
      <c r="D275" s="24">
        <v>0.05</v>
      </c>
      <c r="E275" s="198"/>
      <c r="F275" s="199"/>
      <c r="G275" s="199"/>
      <c r="H275" s="199"/>
      <c r="I275" s="199"/>
      <c r="J275" s="199"/>
      <c r="K275" s="199"/>
      <c r="L275" s="199"/>
      <c r="M275" s="199"/>
      <c r="N275" s="199"/>
      <c r="O275" s="199"/>
      <c r="P275" s="199"/>
      <c r="Q275" s="199"/>
      <c r="R275" s="199"/>
      <c r="S275" s="199"/>
      <c r="T275" s="199"/>
      <c r="U275" s="199"/>
      <c r="V275" s="199"/>
      <c r="W275" s="199"/>
      <c r="X275" s="199"/>
      <c r="Y275" s="199"/>
      <c r="Z275" s="199"/>
      <c r="AA275" s="199"/>
      <c r="AB275" s="199"/>
      <c r="AC275" s="199"/>
      <c r="AD275" s="199"/>
      <c r="AE275" s="199"/>
      <c r="AF275" s="199"/>
      <c r="AG275" s="199"/>
      <c r="AH275" s="199"/>
      <c r="AI275" s="199"/>
      <c r="AJ275" s="199"/>
      <c r="AK275" s="199"/>
      <c r="AL275" s="199"/>
      <c r="AM275" s="199"/>
      <c r="AN275" s="199"/>
      <c r="AO275" s="199"/>
      <c r="AP275" s="199"/>
      <c r="AQ275" s="199"/>
      <c r="AR275" s="199"/>
      <c r="AS275" s="199"/>
      <c r="AT275" s="199"/>
      <c r="AU275" s="199"/>
      <c r="AV275" s="199"/>
      <c r="AW275" s="199"/>
      <c r="AX275" s="199"/>
      <c r="AY275" s="199"/>
      <c r="AZ275" s="199"/>
      <c r="BA275" s="199"/>
      <c r="BB275" s="199"/>
      <c r="BC275" s="199"/>
      <c r="BD275" s="199"/>
      <c r="BE275" s="199"/>
      <c r="BF275" s="199"/>
      <c r="BG275" s="199"/>
      <c r="BH275" s="199"/>
      <c r="BI275" s="199"/>
      <c r="BJ275" s="199"/>
      <c r="BK275" s="199"/>
      <c r="BL275" s="199"/>
      <c r="BM275" s="201">
        <v>3.7499999999999999E-2</v>
      </c>
    </row>
    <row r="276" spans="1:65">
      <c r="A276" s="30"/>
      <c r="B276" s="3" t="s">
        <v>276</v>
      </c>
      <c r="C276" s="29"/>
      <c r="D276" s="24" t="s">
        <v>740</v>
      </c>
      <c r="E276" s="198"/>
      <c r="F276" s="199"/>
      <c r="G276" s="199"/>
      <c r="H276" s="199"/>
      <c r="I276" s="199"/>
      <c r="J276" s="199"/>
      <c r="K276" s="199"/>
      <c r="L276" s="199"/>
      <c r="M276" s="199"/>
      <c r="N276" s="199"/>
      <c r="O276" s="199"/>
      <c r="P276" s="199"/>
      <c r="Q276" s="199"/>
      <c r="R276" s="199"/>
      <c r="S276" s="199"/>
      <c r="T276" s="199"/>
      <c r="U276" s="199"/>
      <c r="V276" s="199"/>
      <c r="W276" s="199"/>
      <c r="X276" s="199"/>
      <c r="Y276" s="199"/>
      <c r="Z276" s="199"/>
      <c r="AA276" s="199"/>
      <c r="AB276" s="199"/>
      <c r="AC276" s="199"/>
      <c r="AD276" s="199"/>
      <c r="AE276" s="199"/>
      <c r="AF276" s="199"/>
      <c r="AG276" s="199"/>
      <c r="AH276" s="199"/>
      <c r="AI276" s="199"/>
      <c r="AJ276" s="199"/>
      <c r="AK276" s="199"/>
      <c r="AL276" s="199"/>
      <c r="AM276" s="199"/>
      <c r="AN276" s="199"/>
      <c r="AO276" s="199"/>
      <c r="AP276" s="199"/>
      <c r="AQ276" s="199"/>
      <c r="AR276" s="199"/>
      <c r="AS276" s="199"/>
      <c r="AT276" s="199"/>
      <c r="AU276" s="199"/>
      <c r="AV276" s="199"/>
      <c r="AW276" s="199"/>
      <c r="AX276" s="199"/>
      <c r="AY276" s="199"/>
      <c r="AZ276" s="199"/>
      <c r="BA276" s="199"/>
      <c r="BB276" s="199"/>
      <c r="BC276" s="199"/>
      <c r="BD276" s="199"/>
      <c r="BE276" s="199"/>
      <c r="BF276" s="199"/>
      <c r="BG276" s="199"/>
      <c r="BH276" s="199"/>
      <c r="BI276" s="199"/>
      <c r="BJ276" s="199"/>
      <c r="BK276" s="199"/>
      <c r="BL276" s="199"/>
      <c r="BM276" s="201">
        <v>28</v>
      </c>
    </row>
    <row r="277" spans="1:65">
      <c r="A277" s="30"/>
      <c r="B277" s="3" t="s">
        <v>86</v>
      </c>
      <c r="C277" s="29"/>
      <c r="D277" s="13" t="s">
        <v>740</v>
      </c>
      <c r="E277" s="146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277</v>
      </c>
      <c r="C278" s="29"/>
      <c r="D278" s="13">
        <v>0.33333333333333348</v>
      </c>
      <c r="E278" s="146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278</v>
      </c>
      <c r="C279" s="47"/>
      <c r="D279" s="45" t="s">
        <v>279</v>
      </c>
      <c r="E279" s="146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683</v>
      </c>
      <c r="BM281" s="28" t="s">
        <v>317</v>
      </c>
    </row>
    <row r="282" spans="1:65" ht="15">
      <c r="A282" s="25" t="s">
        <v>17</v>
      </c>
      <c r="B282" s="18" t="s">
        <v>110</v>
      </c>
      <c r="C282" s="15" t="s">
        <v>111</v>
      </c>
      <c r="D282" s="16" t="s">
        <v>316</v>
      </c>
      <c r="E282" s="146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238</v>
      </c>
      <c r="C283" s="9" t="s">
        <v>238</v>
      </c>
      <c r="D283" s="10" t="s">
        <v>113</v>
      </c>
      <c r="E283" s="146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364</v>
      </c>
      <c r="E284" s="146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0"/>
      <c r="B285" s="19"/>
      <c r="C285" s="9"/>
      <c r="D285" s="26"/>
      <c r="E285" s="146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8">
        <v>1</v>
      </c>
      <c r="C286" s="14">
        <v>1</v>
      </c>
      <c r="D286" s="215">
        <v>37.1</v>
      </c>
      <c r="E286" s="216"/>
      <c r="F286" s="217"/>
      <c r="G286" s="217"/>
      <c r="H286" s="217"/>
      <c r="I286" s="217"/>
      <c r="J286" s="217"/>
      <c r="K286" s="217"/>
      <c r="L286" s="217"/>
      <c r="M286" s="217"/>
      <c r="N286" s="217"/>
      <c r="O286" s="217"/>
      <c r="P286" s="217"/>
      <c r="Q286" s="217"/>
      <c r="R286" s="217"/>
      <c r="S286" s="217"/>
      <c r="T286" s="217"/>
      <c r="U286" s="217"/>
      <c r="V286" s="217"/>
      <c r="W286" s="217"/>
      <c r="X286" s="217"/>
      <c r="Y286" s="217"/>
      <c r="Z286" s="217"/>
      <c r="AA286" s="217"/>
      <c r="AB286" s="217"/>
      <c r="AC286" s="217"/>
      <c r="AD286" s="217"/>
      <c r="AE286" s="217"/>
      <c r="AF286" s="217"/>
      <c r="AG286" s="217"/>
      <c r="AH286" s="217"/>
      <c r="AI286" s="217"/>
      <c r="AJ286" s="217"/>
      <c r="AK286" s="217"/>
      <c r="AL286" s="217"/>
      <c r="AM286" s="217"/>
      <c r="AN286" s="217"/>
      <c r="AO286" s="217"/>
      <c r="AP286" s="217"/>
      <c r="AQ286" s="217"/>
      <c r="AR286" s="217"/>
      <c r="AS286" s="217"/>
      <c r="AT286" s="217"/>
      <c r="AU286" s="217"/>
      <c r="AV286" s="217"/>
      <c r="AW286" s="217"/>
      <c r="AX286" s="217"/>
      <c r="AY286" s="217"/>
      <c r="AZ286" s="217"/>
      <c r="BA286" s="217"/>
      <c r="BB286" s="217"/>
      <c r="BC286" s="217"/>
      <c r="BD286" s="217"/>
      <c r="BE286" s="217"/>
      <c r="BF286" s="217"/>
      <c r="BG286" s="217"/>
      <c r="BH286" s="217"/>
      <c r="BI286" s="217"/>
      <c r="BJ286" s="217"/>
      <c r="BK286" s="217"/>
      <c r="BL286" s="217"/>
      <c r="BM286" s="218">
        <v>1</v>
      </c>
    </row>
    <row r="287" spans="1:65">
      <c r="A287" s="30"/>
      <c r="B287" s="19">
        <v>1</v>
      </c>
      <c r="C287" s="9">
        <v>2</v>
      </c>
      <c r="D287" s="219">
        <v>37.200000000000003</v>
      </c>
      <c r="E287" s="216"/>
      <c r="F287" s="217"/>
      <c r="G287" s="217"/>
      <c r="H287" s="217"/>
      <c r="I287" s="217"/>
      <c r="J287" s="217"/>
      <c r="K287" s="217"/>
      <c r="L287" s="217"/>
      <c r="M287" s="217"/>
      <c r="N287" s="217"/>
      <c r="O287" s="217"/>
      <c r="P287" s="217"/>
      <c r="Q287" s="217"/>
      <c r="R287" s="217"/>
      <c r="S287" s="217"/>
      <c r="T287" s="217"/>
      <c r="U287" s="217"/>
      <c r="V287" s="217"/>
      <c r="W287" s="217"/>
      <c r="X287" s="217"/>
      <c r="Y287" s="217"/>
      <c r="Z287" s="217"/>
      <c r="AA287" s="217"/>
      <c r="AB287" s="217"/>
      <c r="AC287" s="217"/>
      <c r="AD287" s="217"/>
      <c r="AE287" s="217"/>
      <c r="AF287" s="217"/>
      <c r="AG287" s="217"/>
      <c r="AH287" s="217"/>
      <c r="AI287" s="217"/>
      <c r="AJ287" s="217"/>
      <c r="AK287" s="217"/>
      <c r="AL287" s="217"/>
      <c r="AM287" s="217"/>
      <c r="AN287" s="217"/>
      <c r="AO287" s="217"/>
      <c r="AP287" s="217"/>
      <c r="AQ287" s="217"/>
      <c r="AR287" s="217"/>
      <c r="AS287" s="217"/>
      <c r="AT287" s="217"/>
      <c r="AU287" s="217"/>
      <c r="AV287" s="217"/>
      <c r="AW287" s="217"/>
      <c r="AX287" s="217"/>
      <c r="AY287" s="217"/>
      <c r="AZ287" s="217"/>
      <c r="BA287" s="217"/>
      <c r="BB287" s="217"/>
      <c r="BC287" s="217"/>
      <c r="BD287" s="217"/>
      <c r="BE287" s="217"/>
      <c r="BF287" s="217"/>
      <c r="BG287" s="217"/>
      <c r="BH287" s="217"/>
      <c r="BI287" s="217"/>
      <c r="BJ287" s="217"/>
      <c r="BK287" s="217"/>
      <c r="BL287" s="217"/>
      <c r="BM287" s="218">
        <v>23</v>
      </c>
    </row>
    <row r="288" spans="1:65">
      <c r="A288" s="30"/>
      <c r="B288" s="20" t="s">
        <v>274</v>
      </c>
      <c r="C288" s="12"/>
      <c r="D288" s="221">
        <v>37.150000000000006</v>
      </c>
      <c r="E288" s="216"/>
      <c r="F288" s="217"/>
      <c r="G288" s="217"/>
      <c r="H288" s="217"/>
      <c r="I288" s="217"/>
      <c r="J288" s="217"/>
      <c r="K288" s="217"/>
      <c r="L288" s="217"/>
      <c r="M288" s="217"/>
      <c r="N288" s="217"/>
      <c r="O288" s="217"/>
      <c r="P288" s="217"/>
      <c r="Q288" s="217"/>
      <c r="R288" s="217"/>
      <c r="S288" s="217"/>
      <c r="T288" s="217"/>
      <c r="U288" s="217"/>
      <c r="V288" s="217"/>
      <c r="W288" s="217"/>
      <c r="X288" s="217"/>
      <c r="Y288" s="217"/>
      <c r="Z288" s="217"/>
      <c r="AA288" s="217"/>
      <c r="AB288" s="217"/>
      <c r="AC288" s="217"/>
      <c r="AD288" s="217"/>
      <c r="AE288" s="217"/>
      <c r="AF288" s="217"/>
      <c r="AG288" s="217"/>
      <c r="AH288" s="217"/>
      <c r="AI288" s="217"/>
      <c r="AJ288" s="217"/>
      <c r="AK288" s="217"/>
      <c r="AL288" s="217"/>
      <c r="AM288" s="217"/>
      <c r="AN288" s="217"/>
      <c r="AO288" s="217"/>
      <c r="AP288" s="217"/>
      <c r="AQ288" s="217"/>
      <c r="AR288" s="217"/>
      <c r="AS288" s="217"/>
      <c r="AT288" s="217"/>
      <c r="AU288" s="217"/>
      <c r="AV288" s="217"/>
      <c r="AW288" s="217"/>
      <c r="AX288" s="217"/>
      <c r="AY288" s="217"/>
      <c r="AZ288" s="217"/>
      <c r="BA288" s="217"/>
      <c r="BB288" s="217"/>
      <c r="BC288" s="217"/>
      <c r="BD288" s="217"/>
      <c r="BE288" s="217"/>
      <c r="BF288" s="217"/>
      <c r="BG288" s="217"/>
      <c r="BH288" s="217"/>
      <c r="BI288" s="217"/>
      <c r="BJ288" s="217"/>
      <c r="BK288" s="217"/>
      <c r="BL288" s="217"/>
      <c r="BM288" s="218">
        <v>16</v>
      </c>
    </row>
    <row r="289" spans="1:65">
      <c r="A289" s="30"/>
      <c r="B289" s="3" t="s">
        <v>275</v>
      </c>
      <c r="C289" s="29"/>
      <c r="D289" s="219">
        <v>37.150000000000006</v>
      </c>
      <c r="E289" s="216"/>
      <c r="F289" s="217"/>
      <c r="G289" s="217"/>
      <c r="H289" s="217"/>
      <c r="I289" s="217"/>
      <c r="J289" s="217"/>
      <c r="K289" s="217"/>
      <c r="L289" s="217"/>
      <c r="M289" s="217"/>
      <c r="N289" s="217"/>
      <c r="O289" s="217"/>
      <c r="P289" s="217"/>
      <c r="Q289" s="217"/>
      <c r="R289" s="217"/>
      <c r="S289" s="217"/>
      <c r="T289" s="217"/>
      <c r="U289" s="217"/>
      <c r="V289" s="217"/>
      <c r="W289" s="217"/>
      <c r="X289" s="217"/>
      <c r="Y289" s="217"/>
      <c r="Z289" s="217"/>
      <c r="AA289" s="217"/>
      <c r="AB289" s="217"/>
      <c r="AC289" s="217"/>
      <c r="AD289" s="217"/>
      <c r="AE289" s="217"/>
      <c r="AF289" s="217"/>
      <c r="AG289" s="217"/>
      <c r="AH289" s="217"/>
      <c r="AI289" s="217"/>
      <c r="AJ289" s="217"/>
      <c r="AK289" s="217"/>
      <c r="AL289" s="217"/>
      <c r="AM289" s="217"/>
      <c r="AN289" s="217"/>
      <c r="AO289" s="217"/>
      <c r="AP289" s="217"/>
      <c r="AQ289" s="217"/>
      <c r="AR289" s="217"/>
      <c r="AS289" s="217"/>
      <c r="AT289" s="217"/>
      <c r="AU289" s="217"/>
      <c r="AV289" s="217"/>
      <c r="AW289" s="217"/>
      <c r="AX289" s="217"/>
      <c r="AY289" s="217"/>
      <c r="AZ289" s="217"/>
      <c r="BA289" s="217"/>
      <c r="BB289" s="217"/>
      <c r="BC289" s="217"/>
      <c r="BD289" s="217"/>
      <c r="BE289" s="217"/>
      <c r="BF289" s="217"/>
      <c r="BG289" s="217"/>
      <c r="BH289" s="217"/>
      <c r="BI289" s="217"/>
      <c r="BJ289" s="217"/>
      <c r="BK289" s="217"/>
      <c r="BL289" s="217"/>
      <c r="BM289" s="218">
        <v>37.15</v>
      </c>
    </row>
    <row r="290" spans="1:65">
      <c r="A290" s="30"/>
      <c r="B290" s="3" t="s">
        <v>276</v>
      </c>
      <c r="C290" s="29"/>
      <c r="D290" s="219">
        <v>7.0710678118655765E-2</v>
      </c>
      <c r="E290" s="216"/>
      <c r="F290" s="217"/>
      <c r="G290" s="217"/>
      <c r="H290" s="217"/>
      <c r="I290" s="217"/>
      <c r="J290" s="217"/>
      <c r="K290" s="217"/>
      <c r="L290" s="217"/>
      <c r="M290" s="217"/>
      <c r="N290" s="217"/>
      <c r="O290" s="217"/>
      <c r="P290" s="217"/>
      <c r="Q290" s="217"/>
      <c r="R290" s="217"/>
      <c r="S290" s="217"/>
      <c r="T290" s="217"/>
      <c r="U290" s="217"/>
      <c r="V290" s="217"/>
      <c r="W290" s="217"/>
      <c r="X290" s="217"/>
      <c r="Y290" s="217"/>
      <c r="Z290" s="217"/>
      <c r="AA290" s="217"/>
      <c r="AB290" s="217"/>
      <c r="AC290" s="217"/>
      <c r="AD290" s="217"/>
      <c r="AE290" s="217"/>
      <c r="AF290" s="217"/>
      <c r="AG290" s="217"/>
      <c r="AH290" s="217"/>
      <c r="AI290" s="217"/>
      <c r="AJ290" s="217"/>
      <c r="AK290" s="217"/>
      <c r="AL290" s="217"/>
      <c r="AM290" s="217"/>
      <c r="AN290" s="217"/>
      <c r="AO290" s="217"/>
      <c r="AP290" s="217"/>
      <c r="AQ290" s="217"/>
      <c r="AR290" s="217"/>
      <c r="AS290" s="217"/>
      <c r="AT290" s="217"/>
      <c r="AU290" s="217"/>
      <c r="AV290" s="217"/>
      <c r="AW290" s="217"/>
      <c r="AX290" s="217"/>
      <c r="AY290" s="217"/>
      <c r="AZ290" s="217"/>
      <c r="BA290" s="217"/>
      <c r="BB290" s="217"/>
      <c r="BC290" s="217"/>
      <c r="BD290" s="217"/>
      <c r="BE290" s="217"/>
      <c r="BF290" s="217"/>
      <c r="BG290" s="217"/>
      <c r="BH290" s="217"/>
      <c r="BI290" s="217"/>
      <c r="BJ290" s="217"/>
      <c r="BK290" s="217"/>
      <c r="BL290" s="217"/>
      <c r="BM290" s="218">
        <v>29</v>
      </c>
    </row>
    <row r="291" spans="1:65">
      <c r="A291" s="30"/>
      <c r="B291" s="3" t="s">
        <v>86</v>
      </c>
      <c r="C291" s="29"/>
      <c r="D291" s="13">
        <v>1.9033829910809087E-3</v>
      </c>
      <c r="E291" s="146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277</v>
      </c>
      <c r="C292" s="29"/>
      <c r="D292" s="13">
        <v>2.2204460492503131E-16</v>
      </c>
      <c r="E292" s="146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278</v>
      </c>
      <c r="C293" s="47"/>
      <c r="D293" s="45" t="s">
        <v>279</v>
      </c>
      <c r="E293" s="146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684</v>
      </c>
      <c r="BM295" s="28" t="s">
        <v>317</v>
      </c>
    </row>
    <row r="296" spans="1:65" ht="15">
      <c r="A296" s="25" t="s">
        <v>23</v>
      </c>
      <c r="B296" s="18" t="s">
        <v>110</v>
      </c>
      <c r="C296" s="15" t="s">
        <v>111</v>
      </c>
      <c r="D296" s="16" t="s">
        <v>316</v>
      </c>
      <c r="E296" s="146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238</v>
      </c>
      <c r="C297" s="9" t="s">
        <v>238</v>
      </c>
      <c r="D297" s="10" t="s">
        <v>113</v>
      </c>
      <c r="E297" s="146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364</v>
      </c>
      <c r="E298" s="146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46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0.48</v>
      </c>
      <c r="E300" s="146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0.44</v>
      </c>
      <c r="E301" s="146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24</v>
      </c>
    </row>
    <row r="302" spans="1:65">
      <c r="A302" s="30"/>
      <c r="B302" s="20" t="s">
        <v>274</v>
      </c>
      <c r="C302" s="12"/>
      <c r="D302" s="23">
        <v>0.45999999999999996</v>
      </c>
      <c r="E302" s="146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275</v>
      </c>
      <c r="C303" s="29"/>
      <c r="D303" s="11">
        <v>0.45999999999999996</v>
      </c>
      <c r="E303" s="146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0.46</v>
      </c>
    </row>
    <row r="304" spans="1:65">
      <c r="A304" s="30"/>
      <c r="B304" s="3" t="s">
        <v>276</v>
      </c>
      <c r="C304" s="29"/>
      <c r="D304" s="24">
        <v>2.8284271247461888E-2</v>
      </c>
      <c r="E304" s="146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30</v>
      </c>
    </row>
    <row r="305" spans="1:65">
      <c r="A305" s="30"/>
      <c r="B305" s="3" t="s">
        <v>86</v>
      </c>
      <c r="C305" s="29"/>
      <c r="D305" s="13">
        <v>6.1487546190134544E-2</v>
      </c>
      <c r="E305" s="146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277</v>
      </c>
      <c r="C306" s="29"/>
      <c r="D306" s="13">
        <v>-1.1102230246251565E-16</v>
      </c>
      <c r="E306" s="146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278</v>
      </c>
      <c r="C307" s="47"/>
      <c r="D307" s="45" t="s">
        <v>279</v>
      </c>
      <c r="E307" s="146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685</v>
      </c>
      <c r="BM309" s="28" t="s">
        <v>317</v>
      </c>
    </row>
    <row r="310" spans="1:65" ht="15">
      <c r="A310" s="25" t="s">
        <v>56</v>
      </c>
      <c r="B310" s="18" t="s">
        <v>110</v>
      </c>
      <c r="C310" s="15" t="s">
        <v>111</v>
      </c>
      <c r="D310" s="16" t="s">
        <v>316</v>
      </c>
      <c r="E310" s="146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238</v>
      </c>
      <c r="C311" s="9" t="s">
        <v>238</v>
      </c>
      <c r="D311" s="10" t="s">
        <v>113</v>
      </c>
      <c r="E311" s="146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364</v>
      </c>
      <c r="E312" s="146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46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00">
        <v>7.7800000000000008E-2</v>
      </c>
      <c r="E314" s="198"/>
      <c r="F314" s="199"/>
      <c r="G314" s="199"/>
      <c r="H314" s="199"/>
      <c r="I314" s="199"/>
      <c r="J314" s="199"/>
      <c r="K314" s="199"/>
      <c r="L314" s="199"/>
      <c r="M314" s="199"/>
      <c r="N314" s="199"/>
      <c r="O314" s="199"/>
      <c r="P314" s="199"/>
      <c r="Q314" s="199"/>
      <c r="R314" s="199"/>
      <c r="S314" s="199"/>
      <c r="T314" s="199"/>
      <c r="U314" s="199"/>
      <c r="V314" s="199"/>
      <c r="W314" s="199"/>
      <c r="X314" s="199"/>
      <c r="Y314" s="199"/>
      <c r="Z314" s="199"/>
      <c r="AA314" s="199"/>
      <c r="AB314" s="199"/>
      <c r="AC314" s="199"/>
      <c r="AD314" s="199"/>
      <c r="AE314" s="199"/>
      <c r="AF314" s="199"/>
      <c r="AG314" s="199"/>
      <c r="AH314" s="199"/>
      <c r="AI314" s="199"/>
      <c r="AJ314" s="199"/>
      <c r="AK314" s="199"/>
      <c r="AL314" s="199"/>
      <c r="AM314" s="199"/>
      <c r="AN314" s="199"/>
      <c r="AO314" s="199"/>
      <c r="AP314" s="199"/>
      <c r="AQ314" s="199"/>
      <c r="AR314" s="199"/>
      <c r="AS314" s="199"/>
      <c r="AT314" s="199"/>
      <c r="AU314" s="199"/>
      <c r="AV314" s="199"/>
      <c r="AW314" s="199"/>
      <c r="AX314" s="199"/>
      <c r="AY314" s="199"/>
      <c r="AZ314" s="199"/>
      <c r="BA314" s="199"/>
      <c r="BB314" s="199"/>
      <c r="BC314" s="199"/>
      <c r="BD314" s="199"/>
      <c r="BE314" s="199"/>
      <c r="BF314" s="199"/>
      <c r="BG314" s="199"/>
      <c r="BH314" s="199"/>
      <c r="BI314" s="199"/>
      <c r="BJ314" s="199"/>
      <c r="BK314" s="199"/>
      <c r="BL314" s="199"/>
      <c r="BM314" s="201">
        <v>1</v>
      </c>
    </row>
    <row r="315" spans="1:65">
      <c r="A315" s="30"/>
      <c r="B315" s="19">
        <v>1</v>
      </c>
      <c r="C315" s="9">
        <v>2</v>
      </c>
      <c r="D315" s="24">
        <v>7.9000000000000001E-2</v>
      </c>
      <c r="E315" s="198"/>
      <c r="F315" s="199"/>
      <c r="G315" s="199"/>
      <c r="H315" s="199"/>
      <c r="I315" s="199"/>
      <c r="J315" s="199"/>
      <c r="K315" s="199"/>
      <c r="L315" s="199"/>
      <c r="M315" s="199"/>
      <c r="N315" s="199"/>
      <c r="O315" s="199"/>
      <c r="P315" s="199"/>
      <c r="Q315" s="199"/>
      <c r="R315" s="199"/>
      <c r="S315" s="199"/>
      <c r="T315" s="199"/>
      <c r="U315" s="199"/>
      <c r="V315" s="199"/>
      <c r="W315" s="199"/>
      <c r="X315" s="199"/>
      <c r="Y315" s="199"/>
      <c r="Z315" s="199"/>
      <c r="AA315" s="199"/>
      <c r="AB315" s="199"/>
      <c r="AC315" s="199"/>
      <c r="AD315" s="199"/>
      <c r="AE315" s="199"/>
      <c r="AF315" s="199"/>
      <c r="AG315" s="199"/>
      <c r="AH315" s="199"/>
      <c r="AI315" s="199"/>
      <c r="AJ315" s="199"/>
      <c r="AK315" s="199"/>
      <c r="AL315" s="199"/>
      <c r="AM315" s="199"/>
      <c r="AN315" s="199"/>
      <c r="AO315" s="199"/>
      <c r="AP315" s="199"/>
      <c r="AQ315" s="199"/>
      <c r="AR315" s="199"/>
      <c r="AS315" s="199"/>
      <c r="AT315" s="199"/>
      <c r="AU315" s="199"/>
      <c r="AV315" s="199"/>
      <c r="AW315" s="199"/>
      <c r="AX315" s="199"/>
      <c r="AY315" s="199"/>
      <c r="AZ315" s="199"/>
      <c r="BA315" s="199"/>
      <c r="BB315" s="199"/>
      <c r="BC315" s="199"/>
      <c r="BD315" s="199"/>
      <c r="BE315" s="199"/>
      <c r="BF315" s="199"/>
      <c r="BG315" s="199"/>
      <c r="BH315" s="199"/>
      <c r="BI315" s="199"/>
      <c r="BJ315" s="199"/>
      <c r="BK315" s="199"/>
      <c r="BL315" s="199"/>
      <c r="BM315" s="201">
        <v>25</v>
      </c>
    </row>
    <row r="316" spans="1:65">
      <c r="A316" s="30"/>
      <c r="B316" s="20" t="s">
        <v>274</v>
      </c>
      <c r="C316" s="12"/>
      <c r="D316" s="202">
        <v>7.8399999999999997E-2</v>
      </c>
      <c r="E316" s="198"/>
      <c r="F316" s="199"/>
      <c r="G316" s="199"/>
      <c r="H316" s="199"/>
      <c r="I316" s="199"/>
      <c r="J316" s="199"/>
      <c r="K316" s="199"/>
      <c r="L316" s="199"/>
      <c r="M316" s="199"/>
      <c r="N316" s="199"/>
      <c r="O316" s="199"/>
      <c r="P316" s="199"/>
      <c r="Q316" s="199"/>
      <c r="R316" s="199"/>
      <c r="S316" s="199"/>
      <c r="T316" s="199"/>
      <c r="U316" s="199"/>
      <c r="V316" s="199"/>
      <c r="W316" s="199"/>
      <c r="X316" s="199"/>
      <c r="Y316" s="199"/>
      <c r="Z316" s="199"/>
      <c r="AA316" s="199"/>
      <c r="AB316" s="199"/>
      <c r="AC316" s="199"/>
      <c r="AD316" s="199"/>
      <c r="AE316" s="199"/>
      <c r="AF316" s="199"/>
      <c r="AG316" s="199"/>
      <c r="AH316" s="199"/>
      <c r="AI316" s="199"/>
      <c r="AJ316" s="199"/>
      <c r="AK316" s="199"/>
      <c r="AL316" s="199"/>
      <c r="AM316" s="199"/>
      <c r="AN316" s="199"/>
      <c r="AO316" s="199"/>
      <c r="AP316" s="199"/>
      <c r="AQ316" s="199"/>
      <c r="AR316" s="199"/>
      <c r="AS316" s="199"/>
      <c r="AT316" s="199"/>
      <c r="AU316" s="199"/>
      <c r="AV316" s="199"/>
      <c r="AW316" s="199"/>
      <c r="AX316" s="199"/>
      <c r="AY316" s="199"/>
      <c r="AZ316" s="199"/>
      <c r="BA316" s="199"/>
      <c r="BB316" s="199"/>
      <c r="BC316" s="199"/>
      <c r="BD316" s="199"/>
      <c r="BE316" s="199"/>
      <c r="BF316" s="199"/>
      <c r="BG316" s="199"/>
      <c r="BH316" s="199"/>
      <c r="BI316" s="199"/>
      <c r="BJ316" s="199"/>
      <c r="BK316" s="199"/>
      <c r="BL316" s="199"/>
      <c r="BM316" s="201">
        <v>16</v>
      </c>
    </row>
    <row r="317" spans="1:65">
      <c r="A317" s="30"/>
      <c r="B317" s="3" t="s">
        <v>275</v>
      </c>
      <c r="C317" s="29"/>
      <c r="D317" s="24">
        <v>7.8399999999999997E-2</v>
      </c>
      <c r="E317" s="198"/>
      <c r="F317" s="199"/>
      <c r="G317" s="199"/>
      <c r="H317" s="199"/>
      <c r="I317" s="199"/>
      <c r="J317" s="199"/>
      <c r="K317" s="199"/>
      <c r="L317" s="199"/>
      <c r="M317" s="199"/>
      <c r="N317" s="199"/>
      <c r="O317" s="199"/>
      <c r="P317" s="199"/>
      <c r="Q317" s="199"/>
      <c r="R317" s="199"/>
      <c r="S317" s="199"/>
      <c r="T317" s="199"/>
      <c r="U317" s="199"/>
      <c r="V317" s="199"/>
      <c r="W317" s="199"/>
      <c r="X317" s="199"/>
      <c r="Y317" s="199"/>
      <c r="Z317" s="199"/>
      <c r="AA317" s="199"/>
      <c r="AB317" s="199"/>
      <c r="AC317" s="199"/>
      <c r="AD317" s="199"/>
      <c r="AE317" s="199"/>
      <c r="AF317" s="199"/>
      <c r="AG317" s="199"/>
      <c r="AH317" s="199"/>
      <c r="AI317" s="199"/>
      <c r="AJ317" s="199"/>
      <c r="AK317" s="199"/>
      <c r="AL317" s="199"/>
      <c r="AM317" s="199"/>
      <c r="AN317" s="199"/>
      <c r="AO317" s="199"/>
      <c r="AP317" s="199"/>
      <c r="AQ317" s="199"/>
      <c r="AR317" s="199"/>
      <c r="AS317" s="199"/>
      <c r="AT317" s="199"/>
      <c r="AU317" s="199"/>
      <c r="AV317" s="199"/>
      <c r="AW317" s="199"/>
      <c r="AX317" s="199"/>
      <c r="AY317" s="199"/>
      <c r="AZ317" s="199"/>
      <c r="BA317" s="199"/>
      <c r="BB317" s="199"/>
      <c r="BC317" s="199"/>
      <c r="BD317" s="199"/>
      <c r="BE317" s="199"/>
      <c r="BF317" s="199"/>
      <c r="BG317" s="199"/>
      <c r="BH317" s="199"/>
      <c r="BI317" s="199"/>
      <c r="BJ317" s="199"/>
      <c r="BK317" s="199"/>
      <c r="BL317" s="199"/>
      <c r="BM317" s="201">
        <v>7.8399999999999997E-2</v>
      </c>
    </row>
    <row r="318" spans="1:65">
      <c r="A318" s="30"/>
      <c r="B318" s="3" t="s">
        <v>276</v>
      </c>
      <c r="C318" s="29"/>
      <c r="D318" s="24">
        <v>8.485281374238519E-4</v>
      </c>
      <c r="E318" s="198"/>
      <c r="F318" s="199"/>
      <c r="G318" s="199"/>
      <c r="H318" s="199"/>
      <c r="I318" s="199"/>
      <c r="J318" s="199"/>
      <c r="K318" s="199"/>
      <c r="L318" s="199"/>
      <c r="M318" s="199"/>
      <c r="N318" s="199"/>
      <c r="O318" s="199"/>
      <c r="P318" s="199"/>
      <c r="Q318" s="199"/>
      <c r="R318" s="199"/>
      <c r="S318" s="199"/>
      <c r="T318" s="199"/>
      <c r="U318" s="199"/>
      <c r="V318" s="199"/>
      <c r="W318" s="199"/>
      <c r="X318" s="199"/>
      <c r="Y318" s="199"/>
      <c r="Z318" s="199"/>
      <c r="AA318" s="199"/>
      <c r="AB318" s="199"/>
      <c r="AC318" s="199"/>
      <c r="AD318" s="199"/>
      <c r="AE318" s="199"/>
      <c r="AF318" s="199"/>
      <c r="AG318" s="199"/>
      <c r="AH318" s="199"/>
      <c r="AI318" s="199"/>
      <c r="AJ318" s="199"/>
      <c r="AK318" s="199"/>
      <c r="AL318" s="199"/>
      <c r="AM318" s="199"/>
      <c r="AN318" s="199"/>
      <c r="AO318" s="199"/>
      <c r="AP318" s="199"/>
      <c r="AQ318" s="199"/>
      <c r="AR318" s="199"/>
      <c r="AS318" s="199"/>
      <c r="AT318" s="199"/>
      <c r="AU318" s="199"/>
      <c r="AV318" s="199"/>
      <c r="AW318" s="199"/>
      <c r="AX318" s="199"/>
      <c r="AY318" s="199"/>
      <c r="AZ318" s="199"/>
      <c r="BA318" s="199"/>
      <c r="BB318" s="199"/>
      <c r="BC318" s="199"/>
      <c r="BD318" s="199"/>
      <c r="BE318" s="199"/>
      <c r="BF318" s="199"/>
      <c r="BG318" s="199"/>
      <c r="BH318" s="199"/>
      <c r="BI318" s="199"/>
      <c r="BJ318" s="199"/>
      <c r="BK318" s="199"/>
      <c r="BL318" s="199"/>
      <c r="BM318" s="201">
        <v>31</v>
      </c>
    </row>
    <row r="319" spans="1:65">
      <c r="A319" s="30"/>
      <c r="B319" s="3" t="s">
        <v>86</v>
      </c>
      <c r="C319" s="29"/>
      <c r="D319" s="13">
        <v>1.082306297734505E-2</v>
      </c>
      <c r="E319" s="146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277</v>
      </c>
      <c r="C320" s="29"/>
      <c r="D320" s="13">
        <v>0</v>
      </c>
      <c r="E320" s="146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278</v>
      </c>
      <c r="C321" s="47"/>
      <c r="D321" s="45" t="s">
        <v>279</v>
      </c>
      <c r="E321" s="146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686</v>
      </c>
      <c r="BM323" s="28" t="s">
        <v>317</v>
      </c>
    </row>
    <row r="324" spans="1:65" ht="15">
      <c r="A324" s="25" t="s">
        <v>26</v>
      </c>
      <c r="B324" s="18" t="s">
        <v>110</v>
      </c>
      <c r="C324" s="15" t="s">
        <v>111</v>
      </c>
      <c r="D324" s="16" t="s">
        <v>316</v>
      </c>
      <c r="E324" s="146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238</v>
      </c>
      <c r="C325" s="9" t="s">
        <v>238</v>
      </c>
      <c r="D325" s="10" t="s">
        <v>113</v>
      </c>
      <c r="E325" s="146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364</v>
      </c>
      <c r="E326" s="146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2</v>
      </c>
    </row>
    <row r="327" spans="1:65">
      <c r="A327" s="30"/>
      <c r="B327" s="19"/>
      <c r="C327" s="9"/>
      <c r="D327" s="26"/>
      <c r="E327" s="146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2</v>
      </c>
    </row>
    <row r="328" spans="1:65">
      <c r="A328" s="30"/>
      <c r="B328" s="18">
        <v>1</v>
      </c>
      <c r="C328" s="14">
        <v>1</v>
      </c>
      <c r="D328" s="22">
        <v>1.8</v>
      </c>
      <c r="E328" s="146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>
        <v>1</v>
      </c>
      <c r="C329" s="9">
        <v>2</v>
      </c>
      <c r="D329" s="11">
        <v>2</v>
      </c>
      <c r="E329" s="146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26</v>
      </c>
    </row>
    <row r="330" spans="1:65">
      <c r="A330" s="30"/>
      <c r="B330" s="20" t="s">
        <v>274</v>
      </c>
      <c r="C330" s="12"/>
      <c r="D330" s="23">
        <v>1.9</v>
      </c>
      <c r="E330" s="146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16</v>
      </c>
    </row>
    <row r="331" spans="1:65">
      <c r="A331" s="30"/>
      <c r="B331" s="3" t="s">
        <v>275</v>
      </c>
      <c r="C331" s="29"/>
      <c r="D331" s="11">
        <v>1.9</v>
      </c>
      <c r="E331" s="146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1.9</v>
      </c>
    </row>
    <row r="332" spans="1:65">
      <c r="A332" s="30"/>
      <c r="B332" s="3" t="s">
        <v>276</v>
      </c>
      <c r="C332" s="29"/>
      <c r="D332" s="24">
        <v>0.14142135623730948</v>
      </c>
      <c r="E332" s="146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32</v>
      </c>
    </row>
    <row r="333" spans="1:65">
      <c r="A333" s="30"/>
      <c r="B333" s="3" t="s">
        <v>86</v>
      </c>
      <c r="C333" s="29"/>
      <c r="D333" s="13">
        <v>7.4432292756478668E-2</v>
      </c>
      <c r="E333" s="146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277</v>
      </c>
      <c r="C334" s="29"/>
      <c r="D334" s="13">
        <v>0</v>
      </c>
      <c r="E334" s="146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278</v>
      </c>
      <c r="C335" s="47"/>
      <c r="D335" s="45" t="s">
        <v>279</v>
      </c>
      <c r="E335" s="146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687</v>
      </c>
      <c r="BM337" s="28" t="s">
        <v>317</v>
      </c>
    </row>
    <row r="338" spans="1:65" ht="15">
      <c r="A338" s="25" t="s">
        <v>29</v>
      </c>
      <c r="B338" s="18" t="s">
        <v>110</v>
      </c>
      <c r="C338" s="15" t="s">
        <v>111</v>
      </c>
      <c r="D338" s="16" t="s">
        <v>316</v>
      </c>
      <c r="E338" s="146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238</v>
      </c>
      <c r="C339" s="9" t="s">
        <v>238</v>
      </c>
      <c r="D339" s="10" t="s">
        <v>113</v>
      </c>
      <c r="E339" s="146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364</v>
      </c>
      <c r="E340" s="146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/>
      <c r="C341" s="9"/>
      <c r="D341" s="26"/>
      <c r="E341" s="146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1</v>
      </c>
    </row>
    <row r="342" spans="1:65">
      <c r="A342" s="30"/>
      <c r="B342" s="18">
        <v>1</v>
      </c>
      <c r="C342" s="14">
        <v>1</v>
      </c>
      <c r="D342" s="215">
        <v>16.399999999999999</v>
      </c>
      <c r="E342" s="216"/>
      <c r="F342" s="217"/>
      <c r="G342" s="217"/>
      <c r="H342" s="217"/>
      <c r="I342" s="217"/>
      <c r="J342" s="217"/>
      <c r="K342" s="217"/>
      <c r="L342" s="217"/>
      <c r="M342" s="217"/>
      <c r="N342" s="217"/>
      <c r="O342" s="217"/>
      <c r="P342" s="217"/>
      <c r="Q342" s="217"/>
      <c r="R342" s="217"/>
      <c r="S342" s="217"/>
      <c r="T342" s="217"/>
      <c r="U342" s="217"/>
      <c r="V342" s="217"/>
      <c r="W342" s="217"/>
      <c r="X342" s="217"/>
      <c r="Y342" s="217"/>
      <c r="Z342" s="217"/>
      <c r="AA342" s="217"/>
      <c r="AB342" s="217"/>
      <c r="AC342" s="217"/>
      <c r="AD342" s="217"/>
      <c r="AE342" s="217"/>
      <c r="AF342" s="217"/>
      <c r="AG342" s="217"/>
      <c r="AH342" s="217"/>
      <c r="AI342" s="217"/>
      <c r="AJ342" s="217"/>
      <c r="AK342" s="217"/>
      <c r="AL342" s="217"/>
      <c r="AM342" s="217"/>
      <c r="AN342" s="217"/>
      <c r="AO342" s="217"/>
      <c r="AP342" s="217"/>
      <c r="AQ342" s="217"/>
      <c r="AR342" s="217"/>
      <c r="AS342" s="217"/>
      <c r="AT342" s="217"/>
      <c r="AU342" s="217"/>
      <c r="AV342" s="217"/>
      <c r="AW342" s="217"/>
      <c r="AX342" s="217"/>
      <c r="AY342" s="217"/>
      <c r="AZ342" s="217"/>
      <c r="BA342" s="217"/>
      <c r="BB342" s="217"/>
      <c r="BC342" s="217"/>
      <c r="BD342" s="217"/>
      <c r="BE342" s="217"/>
      <c r="BF342" s="217"/>
      <c r="BG342" s="217"/>
      <c r="BH342" s="217"/>
      <c r="BI342" s="217"/>
      <c r="BJ342" s="217"/>
      <c r="BK342" s="217"/>
      <c r="BL342" s="217"/>
      <c r="BM342" s="218">
        <v>1</v>
      </c>
    </row>
    <row r="343" spans="1:65">
      <c r="A343" s="30"/>
      <c r="B343" s="19">
        <v>1</v>
      </c>
      <c r="C343" s="9">
        <v>2</v>
      </c>
      <c r="D343" s="219">
        <v>16.600000000000001</v>
      </c>
      <c r="E343" s="216"/>
      <c r="F343" s="217"/>
      <c r="G343" s="217"/>
      <c r="H343" s="217"/>
      <c r="I343" s="217"/>
      <c r="J343" s="217"/>
      <c r="K343" s="217"/>
      <c r="L343" s="217"/>
      <c r="M343" s="217"/>
      <c r="N343" s="217"/>
      <c r="O343" s="217"/>
      <c r="P343" s="217"/>
      <c r="Q343" s="217"/>
      <c r="R343" s="217"/>
      <c r="S343" s="217"/>
      <c r="T343" s="217"/>
      <c r="U343" s="217"/>
      <c r="V343" s="217"/>
      <c r="W343" s="217"/>
      <c r="X343" s="217"/>
      <c r="Y343" s="217"/>
      <c r="Z343" s="217"/>
      <c r="AA343" s="217"/>
      <c r="AB343" s="217"/>
      <c r="AC343" s="217"/>
      <c r="AD343" s="217"/>
      <c r="AE343" s="217"/>
      <c r="AF343" s="217"/>
      <c r="AG343" s="217"/>
      <c r="AH343" s="217"/>
      <c r="AI343" s="217"/>
      <c r="AJ343" s="217"/>
      <c r="AK343" s="217"/>
      <c r="AL343" s="217"/>
      <c r="AM343" s="217"/>
      <c r="AN343" s="217"/>
      <c r="AO343" s="217"/>
      <c r="AP343" s="217"/>
      <c r="AQ343" s="217"/>
      <c r="AR343" s="217"/>
      <c r="AS343" s="217"/>
      <c r="AT343" s="217"/>
      <c r="AU343" s="217"/>
      <c r="AV343" s="217"/>
      <c r="AW343" s="217"/>
      <c r="AX343" s="217"/>
      <c r="AY343" s="217"/>
      <c r="AZ343" s="217"/>
      <c r="BA343" s="217"/>
      <c r="BB343" s="217"/>
      <c r="BC343" s="217"/>
      <c r="BD343" s="217"/>
      <c r="BE343" s="217"/>
      <c r="BF343" s="217"/>
      <c r="BG343" s="217"/>
      <c r="BH343" s="217"/>
      <c r="BI343" s="217"/>
      <c r="BJ343" s="217"/>
      <c r="BK343" s="217"/>
      <c r="BL343" s="217"/>
      <c r="BM343" s="218">
        <v>6</v>
      </c>
    </row>
    <row r="344" spans="1:65">
      <c r="A344" s="30"/>
      <c r="B344" s="20" t="s">
        <v>274</v>
      </c>
      <c r="C344" s="12"/>
      <c r="D344" s="221">
        <v>16.5</v>
      </c>
      <c r="E344" s="216"/>
      <c r="F344" s="217"/>
      <c r="G344" s="217"/>
      <c r="H344" s="217"/>
      <c r="I344" s="217"/>
      <c r="J344" s="217"/>
      <c r="K344" s="217"/>
      <c r="L344" s="217"/>
      <c r="M344" s="217"/>
      <c r="N344" s="217"/>
      <c r="O344" s="217"/>
      <c r="P344" s="217"/>
      <c r="Q344" s="217"/>
      <c r="R344" s="217"/>
      <c r="S344" s="217"/>
      <c r="T344" s="217"/>
      <c r="U344" s="217"/>
      <c r="V344" s="217"/>
      <c r="W344" s="217"/>
      <c r="X344" s="217"/>
      <c r="Y344" s="217"/>
      <c r="Z344" s="217"/>
      <c r="AA344" s="217"/>
      <c r="AB344" s="217"/>
      <c r="AC344" s="217"/>
      <c r="AD344" s="217"/>
      <c r="AE344" s="217"/>
      <c r="AF344" s="217"/>
      <c r="AG344" s="217"/>
      <c r="AH344" s="217"/>
      <c r="AI344" s="217"/>
      <c r="AJ344" s="217"/>
      <c r="AK344" s="217"/>
      <c r="AL344" s="217"/>
      <c r="AM344" s="217"/>
      <c r="AN344" s="217"/>
      <c r="AO344" s="217"/>
      <c r="AP344" s="217"/>
      <c r="AQ344" s="217"/>
      <c r="AR344" s="217"/>
      <c r="AS344" s="217"/>
      <c r="AT344" s="217"/>
      <c r="AU344" s="217"/>
      <c r="AV344" s="217"/>
      <c r="AW344" s="217"/>
      <c r="AX344" s="217"/>
      <c r="AY344" s="217"/>
      <c r="AZ344" s="217"/>
      <c r="BA344" s="217"/>
      <c r="BB344" s="217"/>
      <c r="BC344" s="217"/>
      <c r="BD344" s="217"/>
      <c r="BE344" s="217"/>
      <c r="BF344" s="217"/>
      <c r="BG344" s="217"/>
      <c r="BH344" s="217"/>
      <c r="BI344" s="217"/>
      <c r="BJ344" s="217"/>
      <c r="BK344" s="217"/>
      <c r="BL344" s="217"/>
      <c r="BM344" s="218">
        <v>16</v>
      </c>
    </row>
    <row r="345" spans="1:65">
      <c r="A345" s="30"/>
      <c r="B345" s="3" t="s">
        <v>275</v>
      </c>
      <c r="C345" s="29"/>
      <c r="D345" s="219">
        <v>16.5</v>
      </c>
      <c r="E345" s="216"/>
      <c r="F345" s="217"/>
      <c r="G345" s="217"/>
      <c r="H345" s="217"/>
      <c r="I345" s="217"/>
      <c r="J345" s="217"/>
      <c r="K345" s="217"/>
      <c r="L345" s="217"/>
      <c r="M345" s="217"/>
      <c r="N345" s="217"/>
      <c r="O345" s="217"/>
      <c r="P345" s="217"/>
      <c r="Q345" s="217"/>
      <c r="R345" s="217"/>
      <c r="S345" s="217"/>
      <c r="T345" s="217"/>
      <c r="U345" s="217"/>
      <c r="V345" s="217"/>
      <c r="W345" s="217"/>
      <c r="X345" s="217"/>
      <c r="Y345" s="217"/>
      <c r="Z345" s="217"/>
      <c r="AA345" s="217"/>
      <c r="AB345" s="217"/>
      <c r="AC345" s="217"/>
      <c r="AD345" s="217"/>
      <c r="AE345" s="217"/>
      <c r="AF345" s="217"/>
      <c r="AG345" s="217"/>
      <c r="AH345" s="217"/>
      <c r="AI345" s="217"/>
      <c r="AJ345" s="217"/>
      <c r="AK345" s="217"/>
      <c r="AL345" s="217"/>
      <c r="AM345" s="217"/>
      <c r="AN345" s="217"/>
      <c r="AO345" s="217"/>
      <c r="AP345" s="217"/>
      <c r="AQ345" s="217"/>
      <c r="AR345" s="217"/>
      <c r="AS345" s="217"/>
      <c r="AT345" s="217"/>
      <c r="AU345" s="217"/>
      <c r="AV345" s="217"/>
      <c r="AW345" s="217"/>
      <c r="AX345" s="217"/>
      <c r="AY345" s="217"/>
      <c r="AZ345" s="217"/>
      <c r="BA345" s="217"/>
      <c r="BB345" s="217"/>
      <c r="BC345" s="217"/>
      <c r="BD345" s="217"/>
      <c r="BE345" s="217"/>
      <c r="BF345" s="217"/>
      <c r="BG345" s="217"/>
      <c r="BH345" s="217"/>
      <c r="BI345" s="217"/>
      <c r="BJ345" s="217"/>
      <c r="BK345" s="217"/>
      <c r="BL345" s="217"/>
      <c r="BM345" s="218">
        <v>16.5</v>
      </c>
    </row>
    <row r="346" spans="1:65">
      <c r="A346" s="30"/>
      <c r="B346" s="3" t="s">
        <v>276</v>
      </c>
      <c r="C346" s="29"/>
      <c r="D346" s="219">
        <v>0.14142135623731153</v>
      </c>
      <c r="E346" s="216"/>
      <c r="F346" s="217"/>
      <c r="G346" s="217"/>
      <c r="H346" s="217"/>
      <c r="I346" s="217"/>
      <c r="J346" s="217"/>
      <c r="K346" s="217"/>
      <c r="L346" s="217"/>
      <c r="M346" s="217"/>
      <c r="N346" s="217"/>
      <c r="O346" s="217"/>
      <c r="P346" s="217"/>
      <c r="Q346" s="217"/>
      <c r="R346" s="217"/>
      <c r="S346" s="217"/>
      <c r="T346" s="217"/>
      <c r="U346" s="217"/>
      <c r="V346" s="217"/>
      <c r="W346" s="217"/>
      <c r="X346" s="217"/>
      <c r="Y346" s="217"/>
      <c r="Z346" s="217"/>
      <c r="AA346" s="217"/>
      <c r="AB346" s="217"/>
      <c r="AC346" s="217"/>
      <c r="AD346" s="217"/>
      <c r="AE346" s="217"/>
      <c r="AF346" s="217"/>
      <c r="AG346" s="217"/>
      <c r="AH346" s="217"/>
      <c r="AI346" s="217"/>
      <c r="AJ346" s="217"/>
      <c r="AK346" s="217"/>
      <c r="AL346" s="217"/>
      <c r="AM346" s="217"/>
      <c r="AN346" s="217"/>
      <c r="AO346" s="217"/>
      <c r="AP346" s="217"/>
      <c r="AQ346" s="217"/>
      <c r="AR346" s="217"/>
      <c r="AS346" s="217"/>
      <c r="AT346" s="217"/>
      <c r="AU346" s="217"/>
      <c r="AV346" s="217"/>
      <c r="AW346" s="217"/>
      <c r="AX346" s="217"/>
      <c r="AY346" s="217"/>
      <c r="AZ346" s="217"/>
      <c r="BA346" s="217"/>
      <c r="BB346" s="217"/>
      <c r="BC346" s="217"/>
      <c r="BD346" s="217"/>
      <c r="BE346" s="217"/>
      <c r="BF346" s="217"/>
      <c r="BG346" s="217"/>
      <c r="BH346" s="217"/>
      <c r="BI346" s="217"/>
      <c r="BJ346" s="217"/>
      <c r="BK346" s="217"/>
      <c r="BL346" s="217"/>
      <c r="BM346" s="218">
        <v>33</v>
      </c>
    </row>
    <row r="347" spans="1:65">
      <c r="A347" s="30"/>
      <c r="B347" s="3" t="s">
        <v>86</v>
      </c>
      <c r="C347" s="29"/>
      <c r="D347" s="13">
        <v>8.5709912871097891E-3</v>
      </c>
      <c r="E347" s="146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277</v>
      </c>
      <c r="C348" s="29"/>
      <c r="D348" s="13">
        <v>0</v>
      </c>
      <c r="E348" s="146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278</v>
      </c>
      <c r="C349" s="47"/>
      <c r="D349" s="45" t="s">
        <v>279</v>
      </c>
      <c r="E349" s="146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688</v>
      </c>
      <c r="BM351" s="28" t="s">
        <v>317</v>
      </c>
    </row>
    <row r="352" spans="1:65" ht="15">
      <c r="A352" s="25" t="s">
        <v>31</v>
      </c>
      <c r="B352" s="18" t="s">
        <v>110</v>
      </c>
      <c r="C352" s="15" t="s">
        <v>111</v>
      </c>
      <c r="D352" s="16" t="s">
        <v>316</v>
      </c>
      <c r="E352" s="146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238</v>
      </c>
      <c r="C353" s="9" t="s">
        <v>238</v>
      </c>
      <c r="D353" s="10" t="s">
        <v>113</v>
      </c>
      <c r="E353" s="146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364</v>
      </c>
      <c r="E354" s="146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46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15">
        <v>34.299999999999997</v>
      </c>
      <c r="E356" s="216"/>
      <c r="F356" s="217"/>
      <c r="G356" s="217"/>
      <c r="H356" s="217"/>
      <c r="I356" s="217"/>
      <c r="J356" s="217"/>
      <c r="K356" s="217"/>
      <c r="L356" s="217"/>
      <c r="M356" s="217"/>
      <c r="N356" s="217"/>
      <c r="O356" s="217"/>
      <c r="P356" s="217"/>
      <c r="Q356" s="217"/>
      <c r="R356" s="217"/>
      <c r="S356" s="217"/>
      <c r="T356" s="217"/>
      <c r="U356" s="217"/>
      <c r="V356" s="217"/>
      <c r="W356" s="217"/>
      <c r="X356" s="217"/>
      <c r="Y356" s="217"/>
      <c r="Z356" s="217"/>
      <c r="AA356" s="217"/>
      <c r="AB356" s="217"/>
      <c r="AC356" s="217"/>
      <c r="AD356" s="217"/>
      <c r="AE356" s="217"/>
      <c r="AF356" s="217"/>
      <c r="AG356" s="217"/>
      <c r="AH356" s="217"/>
      <c r="AI356" s="217"/>
      <c r="AJ356" s="217"/>
      <c r="AK356" s="217"/>
      <c r="AL356" s="217"/>
      <c r="AM356" s="217"/>
      <c r="AN356" s="217"/>
      <c r="AO356" s="217"/>
      <c r="AP356" s="217"/>
      <c r="AQ356" s="217"/>
      <c r="AR356" s="217"/>
      <c r="AS356" s="217"/>
      <c r="AT356" s="217"/>
      <c r="AU356" s="217"/>
      <c r="AV356" s="217"/>
      <c r="AW356" s="217"/>
      <c r="AX356" s="217"/>
      <c r="AY356" s="217"/>
      <c r="AZ356" s="217"/>
      <c r="BA356" s="217"/>
      <c r="BB356" s="217"/>
      <c r="BC356" s="217"/>
      <c r="BD356" s="217"/>
      <c r="BE356" s="217"/>
      <c r="BF356" s="217"/>
      <c r="BG356" s="217"/>
      <c r="BH356" s="217"/>
      <c r="BI356" s="217"/>
      <c r="BJ356" s="217"/>
      <c r="BK356" s="217"/>
      <c r="BL356" s="217"/>
      <c r="BM356" s="218">
        <v>1</v>
      </c>
    </row>
    <row r="357" spans="1:65">
      <c r="A357" s="30"/>
      <c r="B357" s="19">
        <v>1</v>
      </c>
      <c r="C357" s="9">
        <v>2</v>
      </c>
      <c r="D357" s="219">
        <v>34.1</v>
      </c>
      <c r="E357" s="216"/>
      <c r="F357" s="217"/>
      <c r="G357" s="217"/>
      <c r="H357" s="217"/>
      <c r="I357" s="217"/>
      <c r="J357" s="217"/>
      <c r="K357" s="217"/>
      <c r="L357" s="217"/>
      <c r="M357" s="217"/>
      <c r="N357" s="217"/>
      <c r="O357" s="217"/>
      <c r="P357" s="217"/>
      <c r="Q357" s="217"/>
      <c r="R357" s="217"/>
      <c r="S357" s="217"/>
      <c r="T357" s="217"/>
      <c r="U357" s="217"/>
      <c r="V357" s="217"/>
      <c r="W357" s="217"/>
      <c r="X357" s="217"/>
      <c r="Y357" s="217"/>
      <c r="Z357" s="217"/>
      <c r="AA357" s="217"/>
      <c r="AB357" s="217"/>
      <c r="AC357" s="217"/>
      <c r="AD357" s="217"/>
      <c r="AE357" s="217"/>
      <c r="AF357" s="217"/>
      <c r="AG357" s="217"/>
      <c r="AH357" s="217"/>
      <c r="AI357" s="217"/>
      <c r="AJ357" s="217"/>
      <c r="AK357" s="217"/>
      <c r="AL357" s="217"/>
      <c r="AM357" s="217"/>
      <c r="AN357" s="217"/>
      <c r="AO357" s="217"/>
      <c r="AP357" s="217"/>
      <c r="AQ357" s="217"/>
      <c r="AR357" s="217"/>
      <c r="AS357" s="217"/>
      <c r="AT357" s="217"/>
      <c r="AU357" s="217"/>
      <c r="AV357" s="217"/>
      <c r="AW357" s="217"/>
      <c r="AX357" s="217"/>
      <c r="AY357" s="217"/>
      <c r="AZ357" s="217"/>
      <c r="BA357" s="217"/>
      <c r="BB357" s="217"/>
      <c r="BC357" s="217"/>
      <c r="BD357" s="217"/>
      <c r="BE357" s="217"/>
      <c r="BF357" s="217"/>
      <c r="BG357" s="217"/>
      <c r="BH357" s="217"/>
      <c r="BI357" s="217"/>
      <c r="BJ357" s="217"/>
      <c r="BK357" s="217"/>
      <c r="BL357" s="217"/>
      <c r="BM357" s="218">
        <v>28</v>
      </c>
    </row>
    <row r="358" spans="1:65">
      <c r="A358" s="30"/>
      <c r="B358" s="20" t="s">
        <v>274</v>
      </c>
      <c r="C358" s="12"/>
      <c r="D358" s="221">
        <v>34.200000000000003</v>
      </c>
      <c r="E358" s="216"/>
      <c r="F358" s="217"/>
      <c r="G358" s="217"/>
      <c r="H358" s="217"/>
      <c r="I358" s="217"/>
      <c r="J358" s="217"/>
      <c r="K358" s="217"/>
      <c r="L358" s="217"/>
      <c r="M358" s="217"/>
      <c r="N358" s="217"/>
      <c r="O358" s="217"/>
      <c r="P358" s="217"/>
      <c r="Q358" s="217"/>
      <c r="R358" s="217"/>
      <c r="S358" s="217"/>
      <c r="T358" s="217"/>
      <c r="U358" s="217"/>
      <c r="V358" s="217"/>
      <c r="W358" s="217"/>
      <c r="X358" s="217"/>
      <c r="Y358" s="217"/>
      <c r="Z358" s="217"/>
      <c r="AA358" s="217"/>
      <c r="AB358" s="217"/>
      <c r="AC358" s="217"/>
      <c r="AD358" s="217"/>
      <c r="AE358" s="217"/>
      <c r="AF358" s="217"/>
      <c r="AG358" s="217"/>
      <c r="AH358" s="217"/>
      <c r="AI358" s="217"/>
      <c r="AJ358" s="217"/>
      <c r="AK358" s="217"/>
      <c r="AL358" s="217"/>
      <c r="AM358" s="217"/>
      <c r="AN358" s="217"/>
      <c r="AO358" s="217"/>
      <c r="AP358" s="217"/>
      <c r="AQ358" s="217"/>
      <c r="AR358" s="217"/>
      <c r="AS358" s="217"/>
      <c r="AT358" s="217"/>
      <c r="AU358" s="217"/>
      <c r="AV358" s="217"/>
      <c r="AW358" s="217"/>
      <c r="AX358" s="217"/>
      <c r="AY358" s="217"/>
      <c r="AZ358" s="217"/>
      <c r="BA358" s="217"/>
      <c r="BB358" s="217"/>
      <c r="BC358" s="217"/>
      <c r="BD358" s="217"/>
      <c r="BE358" s="217"/>
      <c r="BF358" s="217"/>
      <c r="BG358" s="217"/>
      <c r="BH358" s="217"/>
      <c r="BI358" s="217"/>
      <c r="BJ358" s="217"/>
      <c r="BK358" s="217"/>
      <c r="BL358" s="217"/>
      <c r="BM358" s="218">
        <v>16</v>
      </c>
    </row>
    <row r="359" spans="1:65">
      <c r="A359" s="30"/>
      <c r="B359" s="3" t="s">
        <v>275</v>
      </c>
      <c r="C359" s="29"/>
      <c r="D359" s="219">
        <v>34.200000000000003</v>
      </c>
      <c r="E359" s="216"/>
      <c r="F359" s="217"/>
      <c r="G359" s="217"/>
      <c r="H359" s="217"/>
      <c r="I359" s="217"/>
      <c r="J359" s="217"/>
      <c r="K359" s="217"/>
      <c r="L359" s="217"/>
      <c r="M359" s="217"/>
      <c r="N359" s="217"/>
      <c r="O359" s="217"/>
      <c r="P359" s="217"/>
      <c r="Q359" s="217"/>
      <c r="R359" s="217"/>
      <c r="S359" s="217"/>
      <c r="T359" s="217"/>
      <c r="U359" s="217"/>
      <c r="V359" s="217"/>
      <c r="W359" s="217"/>
      <c r="X359" s="217"/>
      <c r="Y359" s="217"/>
      <c r="Z359" s="217"/>
      <c r="AA359" s="217"/>
      <c r="AB359" s="217"/>
      <c r="AC359" s="217"/>
      <c r="AD359" s="217"/>
      <c r="AE359" s="217"/>
      <c r="AF359" s="217"/>
      <c r="AG359" s="217"/>
      <c r="AH359" s="217"/>
      <c r="AI359" s="217"/>
      <c r="AJ359" s="217"/>
      <c r="AK359" s="217"/>
      <c r="AL359" s="217"/>
      <c r="AM359" s="217"/>
      <c r="AN359" s="217"/>
      <c r="AO359" s="217"/>
      <c r="AP359" s="217"/>
      <c r="AQ359" s="217"/>
      <c r="AR359" s="217"/>
      <c r="AS359" s="217"/>
      <c r="AT359" s="217"/>
      <c r="AU359" s="217"/>
      <c r="AV359" s="217"/>
      <c r="AW359" s="217"/>
      <c r="AX359" s="217"/>
      <c r="AY359" s="217"/>
      <c r="AZ359" s="217"/>
      <c r="BA359" s="217"/>
      <c r="BB359" s="217"/>
      <c r="BC359" s="217"/>
      <c r="BD359" s="217"/>
      <c r="BE359" s="217"/>
      <c r="BF359" s="217"/>
      <c r="BG359" s="217"/>
      <c r="BH359" s="217"/>
      <c r="BI359" s="217"/>
      <c r="BJ359" s="217"/>
      <c r="BK359" s="217"/>
      <c r="BL359" s="217"/>
      <c r="BM359" s="218">
        <v>34.200000000000003</v>
      </c>
    </row>
    <row r="360" spans="1:65">
      <c r="A360" s="30"/>
      <c r="B360" s="3" t="s">
        <v>276</v>
      </c>
      <c r="C360" s="29"/>
      <c r="D360" s="219">
        <v>0.14142135623730651</v>
      </c>
      <c r="E360" s="216"/>
      <c r="F360" s="217"/>
      <c r="G360" s="217"/>
      <c r="H360" s="217"/>
      <c r="I360" s="217"/>
      <c r="J360" s="217"/>
      <c r="K360" s="217"/>
      <c r="L360" s="217"/>
      <c r="M360" s="217"/>
      <c r="N360" s="217"/>
      <c r="O360" s="217"/>
      <c r="P360" s="217"/>
      <c r="Q360" s="217"/>
      <c r="R360" s="217"/>
      <c r="S360" s="217"/>
      <c r="T360" s="217"/>
      <c r="U360" s="217"/>
      <c r="V360" s="217"/>
      <c r="W360" s="217"/>
      <c r="X360" s="217"/>
      <c r="Y360" s="217"/>
      <c r="Z360" s="217"/>
      <c r="AA360" s="217"/>
      <c r="AB360" s="217"/>
      <c r="AC360" s="217"/>
      <c r="AD360" s="217"/>
      <c r="AE360" s="217"/>
      <c r="AF360" s="217"/>
      <c r="AG360" s="217"/>
      <c r="AH360" s="217"/>
      <c r="AI360" s="217"/>
      <c r="AJ360" s="217"/>
      <c r="AK360" s="217"/>
      <c r="AL360" s="217"/>
      <c r="AM360" s="217"/>
      <c r="AN360" s="217"/>
      <c r="AO360" s="217"/>
      <c r="AP360" s="217"/>
      <c r="AQ360" s="217"/>
      <c r="AR360" s="217"/>
      <c r="AS360" s="217"/>
      <c r="AT360" s="217"/>
      <c r="AU360" s="217"/>
      <c r="AV360" s="217"/>
      <c r="AW360" s="217"/>
      <c r="AX360" s="217"/>
      <c r="AY360" s="217"/>
      <c r="AZ360" s="217"/>
      <c r="BA360" s="217"/>
      <c r="BB360" s="217"/>
      <c r="BC360" s="217"/>
      <c r="BD360" s="217"/>
      <c r="BE360" s="217"/>
      <c r="BF360" s="217"/>
      <c r="BG360" s="217"/>
      <c r="BH360" s="217"/>
      <c r="BI360" s="217"/>
      <c r="BJ360" s="217"/>
      <c r="BK360" s="217"/>
      <c r="BL360" s="217"/>
      <c r="BM360" s="218">
        <v>34</v>
      </c>
    </row>
    <row r="361" spans="1:65">
      <c r="A361" s="30"/>
      <c r="B361" s="3" t="s">
        <v>86</v>
      </c>
      <c r="C361" s="29"/>
      <c r="D361" s="13">
        <v>4.1351273753598393E-3</v>
      </c>
      <c r="E361" s="146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277</v>
      </c>
      <c r="C362" s="29"/>
      <c r="D362" s="13">
        <v>0</v>
      </c>
      <c r="E362" s="146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278</v>
      </c>
      <c r="C363" s="47"/>
      <c r="D363" s="45" t="s">
        <v>279</v>
      </c>
      <c r="E363" s="146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689</v>
      </c>
      <c r="BM365" s="28" t="s">
        <v>317</v>
      </c>
    </row>
    <row r="366" spans="1:65" ht="15">
      <c r="A366" s="25" t="s">
        <v>34</v>
      </c>
      <c r="B366" s="18" t="s">
        <v>110</v>
      </c>
      <c r="C366" s="15" t="s">
        <v>111</v>
      </c>
      <c r="D366" s="16" t="s">
        <v>316</v>
      </c>
      <c r="E366" s="146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238</v>
      </c>
      <c r="C367" s="9" t="s">
        <v>238</v>
      </c>
      <c r="D367" s="10" t="s">
        <v>113</v>
      </c>
      <c r="E367" s="146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364</v>
      </c>
      <c r="E368" s="146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0</v>
      </c>
    </row>
    <row r="369" spans="1:65">
      <c r="A369" s="30"/>
      <c r="B369" s="19"/>
      <c r="C369" s="9"/>
      <c r="D369" s="26"/>
      <c r="E369" s="146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0</v>
      </c>
    </row>
    <row r="370" spans="1:65">
      <c r="A370" s="30"/>
      <c r="B370" s="18">
        <v>1</v>
      </c>
      <c r="C370" s="14">
        <v>1</v>
      </c>
      <c r="D370" s="205">
        <v>60</v>
      </c>
      <c r="E370" s="207"/>
      <c r="F370" s="208"/>
      <c r="G370" s="208"/>
      <c r="H370" s="208"/>
      <c r="I370" s="208"/>
      <c r="J370" s="208"/>
      <c r="K370" s="208"/>
      <c r="L370" s="208"/>
      <c r="M370" s="208"/>
      <c r="N370" s="208"/>
      <c r="O370" s="208"/>
      <c r="P370" s="208"/>
      <c r="Q370" s="208"/>
      <c r="R370" s="208"/>
      <c r="S370" s="208"/>
      <c r="T370" s="208"/>
      <c r="U370" s="208"/>
      <c r="V370" s="208"/>
      <c r="W370" s="208"/>
      <c r="X370" s="208"/>
      <c r="Y370" s="208"/>
      <c r="Z370" s="208"/>
      <c r="AA370" s="208"/>
      <c r="AB370" s="208"/>
      <c r="AC370" s="208"/>
      <c r="AD370" s="208"/>
      <c r="AE370" s="208"/>
      <c r="AF370" s="208"/>
      <c r="AG370" s="208"/>
      <c r="AH370" s="208"/>
      <c r="AI370" s="208"/>
      <c r="AJ370" s="208"/>
      <c r="AK370" s="208"/>
      <c r="AL370" s="208"/>
      <c r="AM370" s="208"/>
      <c r="AN370" s="208"/>
      <c r="AO370" s="208"/>
      <c r="AP370" s="208"/>
      <c r="AQ370" s="208"/>
      <c r="AR370" s="208"/>
      <c r="AS370" s="208"/>
      <c r="AT370" s="208"/>
      <c r="AU370" s="208"/>
      <c r="AV370" s="208"/>
      <c r="AW370" s="208"/>
      <c r="AX370" s="208"/>
      <c r="AY370" s="208"/>
      <c r="AZ370" s="208"/>
      <c r="BA370" s="208"/>
      <c r="BB370" s="208"/>
      <c r="BC370" s="208"/>
      <c r="BD370" s="208"/>
      <c r="BE370" s="208"/>
      <c r="BF370" s="208"/>
      <c r="BG370" s="208"/>
      <c r="BH370" s="208"/>
      <c r="BI370" s="208"/>
      <c r="BJ370" s="208"/>
      <c r="BK370" s="208"/>
      <c r="BL370" s="208"/>
      <c r="BM370" s="209">
        <v>1</v>
      </c>
    </row>
    <row r="371" spans="1:65">
      <c r="A371" s="30"/>
      <c r="B371" s="19">
        <v>1</v>
      </c>
      <c r="C371" s="9">
        <v>2</v>
      </c>
      <c r="D371" s="211">
        <v>60</v>
      </c>
      <c r="E371" s="207"/>
      <c r="F371" s="208"/>
      <c r="G371" s="208"/>
      <c r="H371" s="208"/>
      <c r="I371" s="208"/>
      <c r="J371" s="208"/>
      <c r="K371" s="208"/>
      <c r="L371" s="208"/>
      <c r="M371" s="208"/>
      <c r="N371" s="208"/>
      <c r="O371" s="208"/>
      <c r="P371" s="208"/>
      <c r="Q371" s="208"/>
      <c r="R371" s="208"/>
      <c r="S371" s="208"/>
      <c r="T371" s="208"/>
      <c r="U371" s="208"/>
      <c r="V371" s="208"/>
      <c r="W371" s="208"/>
      <c r="X371" s="208"/>
      <c r="Y371" s="208"/>
      <c r="Z371" s="208"/>
      <c r="AA371" s="208"/>
      <c r="AB371" s="208"/>
      <c r="AC371" s="208"/>
      <c r="AD371" s="208"/>
      <c r="AE371" s="208"/>
      <c r="AF371" s="208"/>
      <c r="AG371" s="208"/>
      <c r="AH371" s="208"/>
      <c r="AI371" s="208"/>
      <c r="AJ371" s="208"/>
      <c r="AK371" s="208"/>
      <c r="AL371" s="208"/>
      <c r="AM371" s="208"/>
      <c r="AN371" s="208"/>
      <c r="AO371" s="208"/>
      <c r="AP371" s="208"/>
      <c r="AQ371" s="208"/>
      <c r="AR371" s="208"/>
      <c r="AS371" s="208"/>
      <c r="AT371" s="208"/>
      <c r="AU371" s="208"/>
      <c r="AV371" s="208"/>
      <c r="AW371" s="208"/>
      <c r="AX371" s="208"/>
      <c r="AY371" s="208"/>
      <c r="AZ371" s="208"/>
      <c r="BA371" s="208"/>
      <c r="BB371" s="208"/>
      <c r="BC371" s="208"/>
      <c r="BD371" s="208"/>
      <c r="BE371" s="208"/>
      <c r="BF371" s="208"/>
      <c r="BG371" s="208"/>
      <c r="BH371" s="208"/>
      <c r="BI371" s="208"/>
      <c r="BJ371" s="208"/>
      <c r="BK371" s="208"/>
      <c r="BL371" s="208"/>
      <c r="BM371" s="209">
        <v>14</v>
      </c>
    </row>
    <row r="372" spans="1:65">
      <c r="A372" s="30"/>
      <c r="B372" s="20" t="s">
        <v>274</v>
      </c>
      <c r="C372" s="12"/>
      <c r="D372" s="214">
        <v>60</v>
      </c>
      <c r="E372" s="207"/>
      <c r="F372" s="208"/>
      <c r="G372" s="208"/>
      <c r="H372" s="208"/>
      <c r="I372" s="208"/>
      <c r="J372" s="208"/>
      <c r="K372" s="208"/>
      <c r="L372" s="208"/>
      <c r="M372" s="208"/>
      <c r="N372" s="208"/>
      <c r="O372" s="208"/>
      <c r="P372" s="208"/>
      <c r="Q372" s="208"/>
      <c r="R372" s="208"/>
      <c r="S372" s="208"/>
      <c r="T372" s="208"/>
      <c r="U372" s="208"/>
      <c r="V372" s="208"/>
      <c r="W372" s="208"/>
      <c r="X372" s="208"/>
      <c r="Y372" s="208"/>
      <c r="Z372" s="208"/>
      <c r="AA372" s="208"/>
      <c r="AB372" s="208"/>
      <c r="AC372" s="208"/>
      <c r="AD372" s="208"/>
      <c r="AE372" s="208"/>
      <c r="AF372" s="208"/>
      <c r="AG372" s="208"/>
      <c r="AH372" s="208"/>
      <c r="AI372" s="208"/>
      <c r="AJ372" s="208"/>
      <c r="AK372" s="208"/>
      <c r="AL372" s="208"/>
      <c r="AM372" s="208"/>
      <c r="AN372" s="208"/>
      <c r="AO372" s="208"/>
      <c r="AP372" s="208"/>
      <c r="AQ372" s="208"/>
      <c r="AR372" s="208"/>
      <c r="AS372" s="208"/>
      <c r="AT372" s="208"/>
      <c r="AU372" s="208"/>
      <c r="AV372" s="208"/>
      <c r="AW372" s="208"/>
      <c r="AX372" s="208"/>
      <c r="AY372" s="208"/>
      <c r="AZ372" s="208"/>
      <c r="BA372" s="208"/>
      <c r="BB372" s="208"/>
      <c r="BC372" s="208"/>
      <c r="BD372" s="208"/>
      <c r="BE372" s="208"/>
      <c r="BF372" s="208"/>
      <c r="BG372" s="208"/>
      <c r="BH372" s="208"/>
      <c r="BI372" s="208"/>
      <c r="BJ372" s="208"/>
      <c r="BK372" s="208"/>
      <c r="BL372" s="208"/>
      <c r="BM372" s="209">
        <v>16</v>
      </c>
    </row>
    <row r="373" spans="1:65">
      <c r="A373" s="30"/>
      <c r="B373" s="3" t="s">
        <v>275</v>
      </c>
      <c r="C373" s="29"/>
      <c r="D373" s="211">
        <v>60</v>
      </c>
      <c r="E373" s="207"/>
      <c r="F373" s="208"/>
      <c r="G373" s="208"/>
      <c r="H373" s="208"/>
      <c r="I373" s="208"/>
      <c r="J373" s="208"/>
      <c r="K373" s="208"/>
      <c r="L373" s="208"/>
      <c r="M373" s="208"/>
      <c r="N373" s="208"/>
      <c r="O373" s="208"/>
      <c r="P373" s="208"/>
      <c r="Q373" s="208"/>
      <c r="R373" s="208"/>
      <c r="S373" s="208"/>
      <c r="T373" s="208"/>
      <c r="U373" s="208"/>
      <c r="V373" s="208"/>
      <c r="W373" s="208"/>
      <c r="X373" s="208"/>
      <c r="Y373" s="208"/>
      <c r="Z373" s="208"/>
      <c r="AA373" s="208"/>
      <c r="AB373" s="208"/>
      <c r="AC373" s="208"/>
      <c r="AD373" s="208"/>
      <c r="AE373" s="208"/>
      <c r="AF373" s="208"/>
      <c r="AG373" s="208"/>
      <c r="AH373" s="208"/>
      <c r="AI373" s="208"/>
      <c r="AJ373" s="208"/>
      <c r="AK373" s="208"/>
      <c r="AL373" s="208"/>
      <c r="AM373" s="208"/>
      <c r="AN373" s="208"/>
      <c r="AO373" s="208"/>
      <c r="AP373" s="208"/>
      <c r="AQ373" s="208"/>
      <c r="AR373" s="208"/>
      <c r="AS373" s="208"/>
      <c r="AT373" s="208"/>
      <c r="AU373" s="208"/>
      <c r="AV373" s="208"/>
      <c r="AW373" s="208"/>
      <c r="AX373" s="208"/>
      <c r="AY373" s="208"/>
      <c r="AZ373" s="208"/>
      <c r="BA373" s="208"/>
      <c r="BB373" s="208"/>
      <c r="BC373" s="208"/>
      <c r="BD373" s="208"/>
      <c r="BE373" s="208"/>
      <c r="BF373" s="208"/>
      <c r="BG373" s="208"/>
      <c r="BH373" s="208"/>
      <c r="BI373" s="208"/>
      <c r="BJ373" s="208"/>
      <c r="BK373" s="208"/>
      <c r="BL373" s="208"/>
      <c r="BM373" s="209">
        <v>60</v>
      </c>
    </row>
    <row r="374" spans="1:65">
      <c r="A374" s="30"/>
      <c r="B374" s="3" t="s">
        <v>276</v>
      </c>
      <c r="C374" s="29"/>
      <c r="D374" s="211">
        <v>0</v>
      </c>
      <c r="E374" s="207"/>
      <c r="F374" s="208"/>
      <c r="G374" s="208"/>
      <c r="H374" s="208"/>
      <c r="I374" s="208"/>
      <c r="J374" s="208"/>
      <c r="K374" s="208"/>
      <c r="L374" s="208"/>
      <c r="M374" s="208"/>
      <c r="N374" s="208"/>
      <c r="O374" s="208"/>
      <c r="P374" s="208"/>
      <c r="Q374" s="208"/>
      <c r="R374" s="208"/>
      <c r="S374" s="208"/>
      <c r="T374" s="208"/>
      <c r="U374" s="208"/>
      <c r="V374" s="208"/>
      <c r="W374" s="208"/>
      <c r="X374" s="208"/>
      <c r="Y374" s="208"/>
      <c r="Z374" s="208"/>
      <c r="AA374" s="208"/>
      <c r="AB374" s="208"/>
      <c r="AC374" s="208"/>
      <c r="AD374" s="208"/>
      <c r="AE374" s="208"/>
      <c r="AF374" s="208"/>
      <c r="AG374" s="208"/>
      <c r="AH374" s="208"/>
      <c r="AI374" s="208"/>
      <c r="AJ374" s="208"/>
      <c r="AK374" s="208"/>
      <c r="AL374" s="208"/>
      <c r="AM374" s="208"/>
      <c r="AN374" s="208"/>
      <c r="AO374" s="208"/>
      <c r="AP374" s="208"/>
      <c r="AQ374" s="208"/>
      <c r="AR374" s="208"/>
      <c r="AS374" s="208"/>
      <c r="AT374" s="208"/>
      <c r="AU374" s="208"/>
      <c r="AV374" s="208"/>
      <c r="AW374" s="208"/>
      <c r="AX374" s="208"/>
      <c r="AY374" s="208"/>
      <c r="AZ374" s="208"/>
      <c r="BA374" s="208"/>
      <c r="BB374" s="208"/>
      <c r="BC374" s="208"/>
      <c r="BD374" s="208"/>
      <c r="BE374" s="208"/>
      <c r="BF374" s="208"/>
      <c r="BG374" s="208"/>
      <c r="BH374" s="208"/>
      <c r="BI374" s="208"/>
      <c r="BJ374" s="208"/>
      <c r="BK374" s="208"/>
      <c r="BL374" s="208"/>
      <c r="BM374" s="209">
        <v>35</v>
      </c>
    </row>
    <row r="375" spans="1:65">
      <c r="A375" s="30"/>
      <c r="B375" s="3" t="s">
        <v>86</v>
      </c>
      <c r="C375" s="29"/>
      <c r="D375" s="13">
        <v>0</v>
      </c>
      <c r="E375" s="146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277</v>
      </c>
      <c r="C376" s="29"/>
      <c r="D376" s="13">
        <v>0</v>
      </c>
      <c r="E376" s="146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278</v>
      </c>
      <c r="C377" s="47"/>
      <c r="D377" s="45" t="s">
        <v>279</v>
      </c>
      <c r="E377" s="146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690</v>
      </c>
      <c r="BM379" s="28" t="s">
        <v>317</v>
      </c>
    </row>
    <row r="380" spans="1:65" ht="15">
      <c r="A380" s="25" t="s">
        <v>37</v>
      </c>
      <c r="B380" s="18" t="s">
        <v>110</v>
      </c>
      <c r="C380" s="15" t="s">
        <v>111</v>
      </c>
      <c r="D380" s="16" t="s">
        <v>316</v>
      </c>
      <c r="E380" s="146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238</v>
      </c>
      <c r="C381" s="9" t="s">
        <v>238</v>
      </c>
      <c r="D381" s="10" t="s">
        <v>113</v>
      </c>
      <c r="E381" s="146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364</v>
      </c>
      <c r="E382" s="146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46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15">
        <v>19</v>
      </c>
      <c r="E384" s="216"/>
      <c r="F384" s="217"/>
      <c r="G384" s="217"/>
      <c r="H384" s="217"/>
      <c r="I384" s="217"/>
      <c r="J384" s="217"/>
      <c r="K384" s="217"/>
      <c r="L384" s="217"/>
      <c r="M384" s="217"/>
      <c r="N384" s="217"/>
      <c r="O384" s="217"/>
      <c r="P384" s="217"/>
      <c r="Q384" s="217"/>
      <c r="R384" s="217"/>
      <c r="S384" s="217"/>
      <c r="T384" s="217"/>
      <c r="U384" s="217"/>
      <c r="V384" s="217"/>
      <c r="W384" s="217"/>
      <c r="X384" s="217"/>
      <c r="Y384" s="217"/>
      <c r="Z384" s="217"/>
      <c r="AA384" s="217"/>
      <c r="AB384" s="217"/>
      <c r="AC384" s="217"/>
      <c r="AD384" s="217"/>
      <c r="AE384" s="217"/>
      <c r="AF384" s="217"/>
      <c r="AG384" s="217"/>
      <c r="AH384" s="217"/>
      <c r="AI384" s="217"/>
      <c r="AJ384" s="217"/>
      <c r="AK384" s="217"/>
      <c r="AL384" s="217"/>
      <c r="AM384" s="217"/>
      <c r="AN384" s="217"/>
      <c r="AO384" s="217"/>
      <c r="AP384" s="217"/>
      <c r="AQ384" s="217"/>
      <c r="AR384" s="217"/>
      <c r="AS384" s="217"/>
      <c r="AT384" s="217"/>
      <c r="AU384" s="217"/>
      <c r="AV384" s="217"/>
      <c r="AW384" s="217"/>
      <c r="AX384" s="217"/>
      <c r="AY384" s="217"/>
      <c r="AZ384" s="217"/>
      <c r="BA384" s="217"/>
      <c r="BB384" s="217"/>
      <c r="BC384" s="217"/>
      <c r="BD384" s="217"/>
      <c r="BE384" s="217"/>
      <c r="BF384" s="217"/>
      <c r="BG384" s="217"/>
      <c r="BH384" s="217"/>
      <c r="BI384" s="217"/>
      <c r="BJ384" s="217"/>
      <c r="BK384" s="217"/>
      <c r="BL384" s="217"/>
      <c r="BM384" s="218">
        <v>1</v>
      </c>
    </row>
    <row r="385" spans="1:65">
      <c r="A385" s="30"/>
      <c r="B385" s="19">
        <v>1</v>
      </c>
      <c r="C385" s="9">
        <v>2</v>
      </c>
      <c r="D385" s="219">
        <v>18</v>
      </c>
      <c r="E385" s="216"/>
      <c r="F385" s="217"/>
      <c r="G385" s="217"/>
      <c r="H385" s="217"/>
      <c r="I385" s="217"/>
      <c r="J385" s="217"/>
      <c r="K385" s="217"/>
      <c r="L385" s="217"/>
      <c r="M385" s="217"/>
      <c r="N385" s="217"/>
      <c r="O385" s="217"/>
      <c r="P385" s="217"/>
      <c r="Q385" s="217"/>
      <c r="R385" s="217"/>
      <c r="S385" s="217"/>
      <c r="T385" s="217"/>
      <c r="U385" s="217"/>
      <c r="V385" s="217"/>
      <c r="W385" s="217"/>
      <c r="X385" s="217"/>
      <c r="Y385" s="217"/>
      <c r="Z385" s="217"/>
      <c r="AA385" s="217"/>
      <c r="AB385" s="217"/>
      <c r="AC385" s="217"/>
      <c r="AD385" s="217"/>
      <c r="AE385" s="217"/>
      <c r="AF385" s="217"/>
      <c r="AG385" s="217"/>
      <c r="AH385" s="217"/>
      <c r="AI385" s="217"/>
      <c r="AJ385" s="217"/>
      <c r="AK385" s="217"/>
      <c r="AL385" s="217"/>
      <c r="AM385" s="217"/>
      <c r="AN385" s="217"/>
      <c r="AO385" s="217"/>
      <c r="AP385" s="217"/>
      <c r="AQ385" s="217"/>
      <c r="AR385" s="217"/>
      <c r="AS385" s="217"/>
      <c r="AT385" s="217"/>
      <c r="AU385" s="217"/>
      <c r="AV385" s="217"/>
      <c r="AW385" s="217"/>
      <c r="AX385" s="217"/>
      <c r="AY385" s="217"/>
      <c r="AZ385" s="217"/>
      <c r="BA385" s="217"/>
      <c r="BB385" s="217"/>
      <c r="BC385" s="217"/>
      <c r="BD385" s="217"/>
      <c r="BE385" s="217"/>
      <c r="BF385" s="217"/>
      <c r="BG385" s="217"/>
      <c r="BH385" s="217"/>
      <c r="BI385" s="217"/>
      <c r="BJ385" s="217"/>
      <c r="BK385" s="217"/>
      <c r="BL385" s="217"/>
      <c r="BM385" s="218">
        <v>16</v>
      </c>
    </row>
    <row r="386" spans="1:65">
      <c r="A386" s="30"/>
      <c r="B386" s="20" t="s">
        <v>274</v>
      </c>
      <c r="C386" s="12"/>
      <c r="D386" s="221">
        <v>18.5</v>
      </c>
      <c r="E386" s="216"/>
      <c r="F386" s="217"/>
      <c r="G386" s="217"/>
      <c r="H386" s="217"/>
      <c r="I386" s="217"/>
      <c r="J386" s="217"/>
      <c r="K386" s="217"/>
      <c r="L386" s="217"/>
      <c r="M386" s="217"/>
      <c r="N386" s="217"/>
      <c r="O386" s="217"/>
      <c r="P386" s="217"/>
      <c r="Q386" s="217"/>
      <c r="R386" s="217"/>
      <c r="S386" s="217"/>
      <c r="T386" s="217"/>
      <c r="U386" s="217"/>
      <c r="V386" s="217"/>
      <c r="W386" s="217"/>
      <c r="X386" s="217"/>
      <c r="Y386" s="217"/>
      <c r="Z386" s="217"/>
      <c r="AA386" s="217"/>
      <c r="AB386" s="217"/>
      <c r="AC386" s="217"/>
      <c r="AD386" s="217"/>
      <c r="AE386" s="217"/>
      <c r="AF386" s="217"/>
      <c r="AG386" s="217"/>
      <c r="AH386" s="217"/>
      <c r="AI386" s="217"/>
      <c r="AJ386" s="217"/>
      <c r="AK386" s="217"/>
      <c r="AL386" s="217"/>
      <c r="AM386" s="217"/>
      <c r="AN386" s="217"/>
      <c r="AO386" s="217"/>
      <c r="AP386" s="217"/>
      <c r="AQ386" s="217"/>
      <c r="AR386" s="217"/>
      <c r="AS386" s="217"/>
      <c r="AT386" s="217"/>
      <c r="AU386" s="217"/>
      <c r="AV386" s="217"/>
      <c r="AW386" s="217"/>
      <c r="AX386" s="217"/>
      <c r="AY386" s="217"/>
      <c r="AZ386" s="217"/>
      <c r="BA386" s="217"/>
      <c r="BB386" s="217"/>
      <c r="BC386" s="217"/>
      <c r="BD386" s="217"/>
      <c r="BE386" s="217"/>
      <c r="BF386" s="217"/>
      <c r="BG386" s="217"/>
      <c r="BH386" s="217"/>
      <c r="BI386" s="217"/>
      <c r="BJ386" s="217"/>
      <c r="BK386" s="217"/>
      <c r="BL386" s="217"/>
      <c r="BM386" s="218">
        <v>16</v>
      </c>
    </row>
    <row r="387" spans="1:65">
      <c r="A387" s="30"/>
      <c r="B387" s="3" t="s">
        <v>275</v>
      </c>
      <c r="C387" s="29"/>
      <c r="D387" s="219">
        <v>18.5</v>
      </c>
      <c r="E387" s="216"/>
      <c r="F387" s="217"/>
      <c r="G387" s="217"/>
      <c r="H387" s="217"/>
      <c r="I387" s="217"/>
      <c r="J387" s="217"/>
      <c r="K387" s="217"/>
      <c r="L387" s="217"/>
      <c r="M387" s="217"/>
      <c r="N387" s="217"/>
      <c r="O387" s="217"/>
      <c r="P387" s="217"/>
      <c r="Q387" s="217"/>
      <c r="R387" s="217"/>
      <c r="S387" s="217"/>
      <c r="T387" s="217"/>
      <c r="U387" s="217"/>
      <c r="V387" s="217"/>
      <c r="W387" s="217"/>
      <c r="X387" s="217"/>
      <c r="Y387" s="217"/>
      <c r="Z387" s="217"/>
      <c r="AA387" s="217"/>
      <c r="AB387" s="217"/>
      <c r="AC387" s="217"/>
      <c r="AD387" s="217"/>
      <c r="AE387" s="217"/>
      <c r="AF387" s="217"/>
      <c r="AG387" s="217"/>
      <c r="AH387" s="217"/>
      <c r="AI387" s="217"/>
      <c r="AJ387" s="217"/>
      <c r="AK387" s="217"/>
      <c r="AL387" s="217"/>
      <c r="AM387" s="217"/>
      <c r="AN387" s="217"/>
      <c r="AO387" s="217"/>
      <c r="AP387" s="217"/>
      <c r="AQ387" s="217"/>
      <c r="AR387" s="217"/>
      <c r="AS387" s="217"/>
      <c r="AT387" s="217"/>
      <c r="AU387" s="217"/>
      <c r="AV387" s="217"/>
      <c r="AW387" s="217"/>
      <c r="AX387" s="217"/>
      <c r="AY387" s="217"/>
      <c r="AZ387" s="217"/>
      <c r="BA387" s="217"/>
      <c r="BB387" s="217"/>
      <c r="BC387" s="217"/>
      <c r="BD387" s="217"/>
      <c r="BE387" s="217"/>
      <c r="BF387" s="217"/>
      <c r="BG387" s="217"/>
      <c r="BH387" s="217"/>
      <c r="BI387" s="217"/>
      <c r="BJ387" s="217"/>
      <c r="BK387" s="217"/>
      <c r="BL387" s="217"/>
      <c r="BM387" s="218">
        <v>18.5</v>
      </c>
    </row>
    <row r="388" spans="1:65">
      <c r="A388" s="30"/>
      <c r="B388" s="3" t="s">
        <v>276</v>
      </c>
      <c r="C388" s="29"/>
      <c r="D388" s="219">
        <v>0.70710678118654757</v>
      </c>
      <c r="E388" s="216"/>
      <c r="F388" s="217"/>
      <c r="G388" s="217"/>
      <c r="H388" s="217"/>
      <c r="I388" s="217"/>
      <c r="J388" s="217"/>
      <c r="K388" s="217"/>
      <c r="L388" s="217"/>
      <c r="M388" s="217"/>
      <c r="N388" s="217"/>
      <c r="O388" s="217"/>
      <c r="P388" s="217"/>
      <c r="Q388" s="217"/>
      <c r="R388" s="217"/>
      <c r="S388" s="217"/>
      <c r="T388" s="217"/>
      <c r="U388" s="217"/>
      <c r="V388" s="217"/>
      <c r="W388" s="217"/>
      <c r="X388" s="217"/>
      <c r="Y388" s="217"/>
      <c r="Z388" s="217"/>
      <c r="AA388" s="217"/>
      <c r="AB388" s="217"/>
      <c r="AC388" s="217"/>
      <c r="AD388" s="217"/>
      <c r="AE388" s="217"/>
      <c r="AF388" s="217"/>
      <c r="AG388" s="217"/>
      <c r="AH388" s="217"/>
      <c r="AI388" s="217"/>
      <c r="AJ388" s="217"/>
      <c r="AK388" s="217"/>
      <c r="AL388" s="217"/>
      <c r="AM388" s="217"/>
      <c r="AN388" s="217"/>
      <c r="AO388" s="217"/>
      <c r="AP388" s="217"/>
      <c r="AQ388" s="217"/>
      <c r="AR388" s="217"/>
      <c r="AS388" s="217"/>
      <c r="AT388" s="217"/>
      <c r="AU388" s="217"/>
      <c r="AV388" s="217"/>
      <c r="AW388" s="217"/>
      <c r="AX388" s="217"/>
      <c r="AY388" s="217"/>
      <c r="AZ388" s="217"/>
      <c r="BA388" s="217"/>
      <c r="BB388" s="217"/>
      <c r="BC388" s="217"/>
      <c r="BD388" s="217"/>
      <c r="BE388" s="217"/>
      <c r="BF388" s="217"/>
      <c r="BG388" s="217"/>
      <c r="BH388" s="217"/>
      <c r="BI388" s="217"/>
      <c r="BJ388" s="217"/>
      <c r="BK388" s="217"/>
      <c r="BL388" s="217"/>
      <c r="BM388" s="218">
        <v>36</v>
      </c>
    </row>
    <row r="389" spans="1:65">
      <c r="A389" s="30"/>
      <c r="B389" s="3" t="s">
        <v>86</v>
      </c>
      <c r="C389" s="29"/>
      <c r="D389" s="13">
        <v>3.8221988172245813E-2</v>
      </c>
      <c r="E389" s="146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277</v>
      </c>
      <c r="C390" s="29"/>
      <c r="D390" s="13">
        <v>0</v>
      </c>
      <c r="E390" s="146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278</v>
      </c>
      <c r="C391" s="47"/>
      <c r="D391" s="45" t="s">
        <v>279</v>
      </c>
      <c r="E391" s="146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691</v>
      </c>
      <c r="BM393" s="28" t="s">
        <v>317</v>
      </c>
    </row>
    <row r="394" spans="1:65" ht="15">
      <c r="A394" s="25" t="s">
        <v>40</v>
      </c>
      <c r="B394" s="18" t="s">
        <v>110</v>
      </c>
      <c r="C394" s="15" t="s">
        <v>111</v>
      </c>
      <c r="D394" s="16" t="s">
        <v>316</v>
      </c>
      <c r="E394" s="146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238</v>
      </c>
      <c r="C395" s="9" t="s">
        <v>238</v>
      </c>
      <c r="D395" s="10" t="s">
        <v>113</v>
      </c>
      <c r="E395" s="146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364</v>
      </c>
      <c r="E396" s="146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46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9</v>
      </c>
      <c r="E398" s="146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9.1199999999999992</v>
      </c>
      <c r="E399" s="146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31</v>
      </c>
    </row>
    <row r="400" spans="1:65">
      <c r="A400" s="30"/>
      <c r="B400" s="20" t="s">
        <v>274</v>
      </c>
      <c r="C400" s="12"/>
      <c r="D400" s="23">
        <v>9.0599999999999987</v>
      </c>
      <c r="E400" s="146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275</v>
      </c>
      <c r="C401" s="29"/>
      <c r="D401" s="11">
        <v>9.0599999999999987</v>
      </c>
      <c r="E401" s="146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9.06</v>
      </c>
    </row>
    <row r="402" spans="1:65">
      <c r="A402" s="30"/>
      <c r="B402" s="3" t="s">
        <v>276</v>
      </c>
      <c r="C402" s="29"/>
      <c r="D402" s="24">
        <v>8.4852813742385153E-2</v>
      </c>
      <c r="E402" s="146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37</v>
      </c>
    </row>
    <row r="403" spans="1:65">
      <c r="A403" s="30"/>
      <c r="B403" s="3" t="s">
        <v>86</v>
      </c>
      <c r="C403" s="29"/>
      <c r="D403" s="13">
        <v>9.3656527309475893E-3</v>
      </c>
      <c r="E403" s="146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277</v>
      </c>
      <c r="C404" s="29"/>
      <c r="D404" s="13">
        <v>-2.2204460492503131E-16</v>
      </c>
      <c r="E404" s="146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278</v>
      </c>
      <c r="C405" s="47"/>
      <c r="D405" s="45" t="s">
        <v>279</v>
      </c>
      <c r="E405" s="146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692</v>
      </c>
      <c r="BM407" s="28" t="s">
        <v>317</v>
      </c>
    </row>
    <row r="408" spans="1:65" ht="15">
      <c r="A408" s="25" t="s">
        <v>43</v>
      </c>
      <c r="B408" s="18" t="s">
        <v>110</v>
      </c>
      <c r="C408" s="15" t="s">
        <v>111</v>
      </c>
      <c r="D408" s="16" t="s">
        <v>316</v>
      </c>
      <c r="E408" s="146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238</v>
      </c>
      <c r="C409" s="9" t="s">
        <v>238</v>
      </c>
      <c r="D409" s="10" t="s">
        <v>113</v>
      </c>
      <c r="E409" s="146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364</v>
      </c>
      <c r="E410" s="146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</v>
      </c>
    </row>
    <row r="411" spans="1:65">
      <c r="A411" s="30"/>
      <c r="B411" s="19"/>
      <c r="C411" s="9"/>
      <c r="D411" s="26"/>
      <c r="E411" s="146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</v>
      </c>
    </row>
    <row r="412" spans="1:65">
      <c r="A412" s="30"/>
      <c r="B412" s="18">
        <v>1</v>
      </c>
      <c r="C412" s="14">
        <v>1</v>
      </c>
      <c r="D412" s="205">
        <v>122</v>
      </c>
      <c r="E412" s="207"/>
      <c r="F412" s="208"/>
      <c r="G412" s="208"/>
      <c r="H412" s="208"/>
      <c r="I412" s="208"/>
      <c r="J412" s="208"/>
      <c r="K412" s="208"/>
      <c r="L412" s="208"/>
      <c r="M412" s="208"/>
      <c r="N412" s="208"/>
      <c r="O412" s="208"/>
      <c r="P412" s="208"/>
      <c r="Q412" s="208"/>
      <c r="R412" s="208"/>
      <c r="S412" s="208"/>
      <c r="T412" s="208"/>
      <c r="U412" s="208"/>
      <c r="V412" s="208"/>
      <c r="W412" s="208"/>
      <c r="X412" s="208"/>
      <c r="Y412" s="208"/>
      <c r="Z412" s="208"/>
      <c r="AA412" s="208"/>
      <c r="AB412" s="208"/>
      <c r="AC412" s="208"/>
      <c r="AD412" s="208"/>
      <c r="AE412" s="208"/>
      <c r="AF412" s="208"/>
      <c r="AG412" s="208"/>
      <c r="AH412" s="208"/>
      <c r="AI412" s="208"/>
      <c r="AJ412" s="208"/>
      <c r="AK412" s="208"/>
      <c r="AL412" s="208"/>
      <c r="AM412" s="208"/>
      <c r="AN412" s="208"/>
      <c r="AO412" s="208"/>
      <c r="AP412" s="208"/>
      <c r="AQ412" s="208"/>
      <c r="AR412" s="208"/>
      <c r="AS412" s="208"/>
      <c r="AT412" s="208"/>
      <c r="AU412" s="208"/>
      <c r="AV412" s="208"/>
      <c r="AW412" s="208"/>
      <c r="AX412" s="208"/>
      <c r="AY412" s="208"/>
      <c r="AZ412" s="208"/>
      <c r="BA412" s="208"/>
      <c r="BB412" s="208"/>
      <c r="BC412" s="208"/>
      <c r="BD412" s="208"/>
      <c r="BE412" s="208"/>
      <c r="BF412" s="208"/>
      <c r="BG412" s="208"/>
      <c r="BH412" s="208"/>
      <c r="BI412" s="208"/>
      <c r="BJ412" s="208"/>
      <c r="BK412" s="208"/>
      <c r="BL412" s="208"/>
      <c r="BM412" s="209">
        <v>1</v>
      </c>
    </row>
    <row r="413" spans="1:65">
      <c r="A413" s="30"/>
      <c r="B413" s="19">
        <v>1</v>
      </c>
      <c r="C413" s="9">
        <v>2</v>
      </c>
      <c r="D413" s="211">
        <v>123.00000000000001</v>
      </c>
      <c r="E413" s="207"/>
      <c r="F413" s="208"/>
      <c r="G413" s="208"/>
      <c r="H413" s="208"/>
      <c r="I413" s="208"/>
      <c r="J413" s="208"/>
      <c r="K413" s="208"/>
      <c r="L413" s="208"/>
      <c r="M413" s="208"/>
      <c r="N413" s="208"/>
      <c r="O413" s="208"/>
      <c r="P413" s="208"/>
      <c r="Q413" s="208"/>
      <c r="R413" s="208"/>
      <c r="S413" s="208"/>
      <c r="T413" s="208"/>
      <c r="U413" s="208"/>
      <c r="V413" s="208"/>
      <c r="W413" s="208"/>
      <c r="X413" s="208"/>
      <c r="Y413" s="208"/>
      <c r="Z413" s="208"/>
      <c r="AA413" s="208"/>
      <c r="AB413" s="208"/>
      <c r="AC413" s="208"/>
      <c r="AD413" s="208"/>
      <c r="AE413" s="208"/>
      <c r="AF413" s="208"/>
      <c r="AG413" s="208"/>
      <c r="AH413" s="208"/>
      <c r="AI413" s="208"/>
      <c r="AJ413" s="208"/>
      <c r="AK413" s="208"/>
      <c r="AL413" s="208"/>
      <c r="AM413" s="208"/>
      <c r="AN413" s="208"/>
      <c r="AO413" s="208"/>
      <c r="AP413" s="208"/>
      <c r="AQ413" s="208"/>
      <c r="AR413" s="208"/>
      <c r="AS413" s="208"/>
      <c r="AT413" s="208"/>
      <c r="AU413" s="208"/>
      <c r="AV413" s="208"/>
      <c r="AW413" s="208"/>
      <c r="AX413" s="208"/>
      <c r="AY413" s="208"/>
      <c r="AZ413" s="208"/>
      <c r="BA413" s="208"/>
      <c r="BB413" s="208"/>
      <c r="BC413" s="208"/>
      <c r="BD413" s="208"/>
      <c r="BE413" s="208"/>
      <c r="BF413" s="208"/>
      <c r="BG413" s="208"/>
      <c r="BH413" s="208"/>
      <c r="BI413" s="208"/>
      <c r="BJ413" s="208"/>
      <c r="BK413" s="208"/>
      <c r="BL413" s="208"/>
      <c r="BM413" s="209">
        <v>32</v>
      </c>
    </row>
    <row r="414" spans="1:65">
      <c r="A414" s="30"/>
      <c r="B414" s="20" t="s">
        <v>274</v>
      </c>
      <c r="C414" s="12"/>
      <c r="D414" s="214">
        <v>122.5</v>
      </c>
      <c r="E414" s="207"/>
      <c r="F414" s="208"/>
      <c r="G414" s="208"/>
      <c r="H414" s="208"/>
      <c r="I414" s="208"/>
      <c r="J414" s="208"/>
      <c r="K414" s="208"/>
      <c r="L414" s="208"/>
      <c r="M414" s="208"/>
      <c r="N414" s="208"/>
      <c r="O414" s="208"/>
      <c r="P414" s="208"/>
      <c r="Q414" s="208"/>
      <c r="R414" s="208"/>
      <c r="S414" s="208"/>
      <c r="T414" s="208"/>
      <c r="U414" s="208"/>
      <c r="V414" s="208"/>
      <c r="W414" s="208"/>
      <c r="X414" s="208"/>
      <c r="Y414" s="208"/>
      <c r="Z414" s="208"/>
      <c r="AA414" s="208"/>
      <c r="AB414" s="208"/>
      <c r="AC414" s="208"/>
      <c r="AD414" s="208"/>
      <c r="AE414" s="208"/>
      <c r="AF414" s="208"/>
      <c r="AG414" s="208"/>
      <c r="AH414" s="208"/>
      <c r="AI414" s="208"/>
      <c r="AJ414" s="208"/>
      <c r="AK414" s="208"/>
      <c r="AL414" s="208"/>
      <c r="AM414" s="208"/>
      <c r="AN414" s="208"/>
      <c r="AO414" s="208"/>
      <c r="AP414" s="208"/>
      <c r="AQ414" s="208"/>
      <c r="AR414" s="208"/>
      <c r="AS414" s="208"/>
      <c r="AT414" s="208"/>
      <c r="AU414" s="208"/>
      <c r="AV414" s="208"/>
      <c r="AW414" s="208"/>
      <c r="AX414" s="208"/>
      <c r="AY414" s="208"/>
      <c r="AZ414" s="208"/>
      <c r="BA414" s="208"/>
      <c r="BB414" s="208"/>
      <c r="BC414" s="208"/>
      <c r="BD414" s="208"/>
      <c r="BE414" s="208"/>
      <c r="BF414" s="208"/>
      <c r="BG414" s="208"/>
      <c r="BH414" s="208"/>
      <c r="BI414" s="208"/>
      <c r="BJ414" s="208"/>
      <c r="BK414" s="208"/>
      <c r="BL414" s="208"/>
      <c r="BM414" s="209">
        <v>16</v>
      </c>
    </row>
    <row r="415" spans="1:65">
      <c r="A415" s="30"/>
      <c r="B415" s="3" t="s">
        <v>275</v>
      </c>
      <c r="C415" s="29"/>
      <c r="D415" s="211">
        <v>122.5</v>
      </c>
      <c r="E415" s="207"/>
      <c r="F415" s="208"/>
      <c r="G415" s="208"/>
      <c r="H415" s="208"/>
      <c r="I415" s="208"/>
      <c r="J415" s="208"/>
      <c r="K415" s="208"/>
      <c r="L415" s="208"/>
      <c r="M415" s="208"/>
      <c r="N415" s="208"/>
      <c r="O415" s="208"/>
      <c r="P415" s="208"/>
      <c r="Q415" s="208"/>
      <c r="R415" s="208"/>
      <c r="S415" s="208"/>
      <c r="T415" s="208"/>
      <c r="U415" s="208"/>
      <c r="V415" s="208"/>
      <c r="W415" s="208"/>
      <c r="X415" s="208"/>
      <c r="Y415" s="208"/>
      <c r="Z415" s="208"/>
      <c r="AA415" s="208"/>
      <c r="AB415" s="208"/>
      <c r="AC415" s="208"/>
      <c r="AD415" s="208"/>
      <c r="AE415" s="208"/>
      <c r="AF415" s="208"/>
      <c r="AG415" s="208"/>
      <c r="AH415" s="208"/>
      <c r="AI415" s="208"/>
      <c r="AJ415" s="208"/>
      <c r="AK415" s="208"/>
      <c r="AL415" s="208"/>
      <c r="AM415" s="208"/>
      <c r="AN415" s="208"/>
      <c r="AO415" s="208"/>
      <c r="AP415" s="208"/>
      <c r="AQ415" s="208"/>
      <c r="AR415" s="208"/>
      <c r="AS415" s="208"/>
      <c r="AT415" s="208"/>
      <c r="AU415" s="208"/>
      <c r="AV415" s="208"/>
      <c r="AW415" s="208"/>
      <c r="AX415" s="208"/>
      <c r="AY415" s="208"/>
      <c r="AZ415" s="208"/>
      <c r="BA415" s="208"/>
      <c r="BB415" s="208"/>
      <c r="BC415" s="208"/>
      <c r="BD415" s="208"/>
      <c r="BE415" s="208"/>
      <c r="BF415" s="208"/>
      <c r="BG415" s="208"/>
      <c r="BH415" s="208"/>
      <c r="BI415" s="208"/>
      <c r="BJ415" s="208"/>
      <c r="BK415" s="208"/>
      <c r="BL415" s="208"/>
      <c r="BM415" s="209">
        <v>122.5</v>
      </c>
    </row>
    <row r="416" spans="1:65">
      <c r="A416" s="30"/>
      <c r="B416" s="3" t="s">
        <v>276</v>
      </c>
      <c r="C416" s="29"/>
      <c r="D416" s="211">
        <v>0.70710678118655756</v>
      </c>
      <c r="E416" s="207"/>
      <c r="F416" s="208"/>
      <c r="G416" s="208"/>
      <c r="H416" s="208"/>
      <c r="I416" s="208"/>
      <c r="J416" s="208"/>
      <c r="K416" s="208"/>
      <c r="L416" s="208"/>
      <c r="M416" s="208"/>
      <c r="N416" s="208"/>
      <c r="O416" s="208"/>
      <c r="P416" s="208"/>
      <c r="Q416" s="208"/>
      <c r="R416" s="208"/>
      <c r="S416" s="208"/>
      <c r="T416" s="208"/>
      <c r="U416" s="208"/>
      <c r="V416" s="208"/>
      <c r="W416" s="208"/>
      <c r="X416" s="208"/>
      <c r="Y416" s="208"/>
      <c r="Z416" s="208"/>
      <c r="AA416" s="208"/>
      <c r="AB416" s="208"/>
      <c r="AC416" s="208"/>
      <c r="AD416" s="208"/>
      <c r="AE416" s="208"/>
      <c r="AF416" s="208"/>
      <c r="AG416" s="208"/>
      <c r="AH416" s="208"/>
      <c r="AI416" s="208"/>
      <c r="AJ416" s="208"/>
      <c r="AK416" s="208"/>
      <c r="AL416" s="208"/>
      <c r="AM416" s="208"/>
      <c r="AN416" s="208"/>
      <c r="AO416" s="208"/>
      <c r="AP416" s="208"/>
      <c r="AQ416" s="208"/>
      <c r="AR416" s="208"/>
      <c r="AS416" s="208"/>
      <c r="AT416" s="208"/>
      <c r="AU416" s="208"/>
      <c r="AV416" s="208"/>
      <c r="AW416" s="208"/>
      <c r="AX416" s="208"/>
      <c r="AY416" s="208"/>
      <c r="AZ416" s="208"/>
      <c r="BA416" s="208"/>
      <c r="BB416" s="208"/>
      <c r="BC416" s="208"/>
      <c r="BD416" s="208"/>
      <c r="BE416" s="208"/>
      <c r="BF416" s="208"/>
      <c r="BG416" s="208"/>
      <c r="BH416" s="208"/>
      <c r="BI416" s="208"/>
      <c r="BJ416" s="208"/>
      <c r="BK416" s="208"/>
      <c r="BL416" s="208"/>
      <c r="BM416" s="209">
        <v>38</v>
      </c>
    </row>
    <row r="417" spans="1:65">
      <c r="A417" s="30"/>
      <c r="B417" s="3" t="s">
        <v>86</v>
      </c>
      <c r="C417" s="29"/>
      <c r="D417" s="13">
        <v>5.772300254584143E-3</v>
      </c>
      <c r="E417" s="146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277</v>
      </c>
      <c r="C418" s="29"/>
      <c r="D418" s="13">
        <v>0</v>
      </c>
      <c r="E418" s="146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278</v>
      </c>
      <c r="C419" s="47"/>
      <c r="D419" s="45" t="s">
        <v>279</v>
      </c>
      <c r="E419" s="146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693</v>
      </c>
      <c r="BM421" s="28" t="s">
        <v>317</v>
      </c>
    </row>
    <row r="422" spans="1:65" ht="15">
      <c r="A422" s="25" t="s">
        <v>59</v>
      </c>
      <c r="B422" s="18" t="s">
        <v>110</v>
      </c>
      <c r="C422" s="15" t="s">
        <v>111</v>
      </c>
      <c r="D422" s="16" t="s">
        <v>316</v>
      </c>
      <c r="E422" s="146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238</v>
      </c>
      <c r="C423" s="9" t="s">
        <v>238</v>
      </c>
      <c r="D423" s="10" t="s">
        <v>113</v>
      </c>
      <c r="E423" s="146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364</v>
      </c>
      <c r="E424" s="146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46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03" t="s">
        <v>105</v>
      </c>
      <c r="E426" s="198"/>
      <c r="F426" s="199"/>
      <c r="G426" s="199"/>
      <c r="H426" s="199"/>
      <c r="I426" s="199"/>
      <c r="J426" s="199"/>
      <c r="K426" s="199"/>
      <c r="L426" s="199"/>
      <c r="M426" s="199"/>
      <c r="N426" s="199"/>
      <c r="O426" s="199"/>
      <c r="P426" s="199"/>
      <c r="Q426" s="199"/>
      <c r="R426" s="199"/>
      <c r="S426" s="199"/>
      <c r="T426" s="199"/>
      <c r="U426" s="199"/>
      <c r="V426" s="199"/>
      <c r="W426" s="199"/>
      <c r="X426" s="199"/>
      <c r="Y426" s="199"/>
      <c r="Z426" s="199"/>
      <c r="AA426" s="199"/>
      <c r="AB426" s="199"/>
      <c r="AC426" s="199"/>
      <c r="AD426" s="199"/>
      <c r="AE426" s="199"/>
      <c r="AF426" s="199"/>
      <c r="AG426" s="199"/>
      <c r="AH426" s="199"/>
      <c r="AI426" s="199"/>
      <c r="AJ426" s="199"/>
      <c r="AK426" s="199"/>
      <c r="AL426" s="199"/>
      <c r="AM426" s="199"/>
      <c r="AN426" s="199"/>
      <c r="AO426" s="199"/>
      <c r="AP426" s="199"/>
      <c r="AQ426" s="199"/>
      <c r="AR426" s="199"/>
      <c r="AS426" s="199"/>
      <c r="AT426" s="199"/>
      <c r="AU426" s="199"/>
      <c r="AV426" s="199"/>
      <c r="AW426" s="199"/>
      <c r="AX426" s="199"/>
      <c r="AY426" s="199"/>
      <c r="AZ426" s="199"/>
      <c r="BA426" s="199"/>
      <c r="BB426" s="199"/>
      <c r="BC426" s="199"/>
      <c r="BD426" s="199"/>
      <c r="BE426" s="199"/>
      <c r="BF426" s="199"/>
      <c r="BG426" s="199"/>
      <c r="BH426" s="199"/>
      <c r="BI426" s="199"/>
      <c r="BJ426" s="199"/>
      <c r="BK426" s="199"/>
      <c r="BL426" s="199"/>
      <c r="BM426" s="201">
        <v>1</v>
      </c>
    </row>
    <row r="427" spans="1:65">
      <c r="A427" s="30"/>
      <c r="B427" s="19">
        <v>1</v>
      </c>
      <c r="C427" s="9">
        <v>2</v>
      </c>
      <c r="D427" s="204" t="s">
        <v>105</v>
      </c>
      <c r="E427" s="198"/>
      <c r="F427" s="199"/>
      <c r="G427" s="199"/>
      <c r="H427" s="199"/>
      <c r="I427" s="199"/>
      <c r="J427" s="199"/>
      <c r="K427" s="199"/>
      <c r="L427" s="199"/>
      <c r="M427" s="199"/>
      <c r="N427" s="199"/>
      <c r="O427" s="199"/>
      <c r="P427" s="199"/>
      <c r="Q427" s="199"/>
      <c r="R427" s="199"/>
      <c r="S427" s="199"/>
      <c r="T427" s="199"/>
      <c r="U427" s="199"/>
      <c r="V427" s="199"/>
      <c r="W427" s="199"/>
      <c r="X427" s="199"/>
      <c r="Y427" s="199"/>
      <c r="Z427" s="199"/>
      <c r="AA427" s="199"/>
      <c r="AB427" s="199"/>
      <c r="AC427" s="199"/>
      <c r="AD427" s="199"/>
      <c r="AE427" s="199"/>
      <c r="AF427" s="199"/>
      <c r="AG427" s="199"/>
      <c r="AH427" s="199"/>
      <c r="AI427" s="199"/>
      <c r="AJ427" s="199"/>
      <c r="AK427" s="199"/>
      <c r="AL427" s="199"/>
      <c r="AM427" s="199"/>
      <c r="AN427" s="199"/>
      <c r="AO427" s="199"/>
      <c r="AP427" s="199"/>
      <c r="AQ427" s="199"/>
      <c r="AR427" s="199"/>
      <c r="AS427" s="199"/>
      <c r="AT427" s="199"/>
      <c r="AU427" s="199"/>
      <c r="AV427" s="199"/>
      <c r="AW427" s="199"/>
      <c r="AX427" s="199"/>
      <c r="AY427" s="199"/>
      <c r="AZ427" s="199"/>
      <c r="BA427" s="199"/>
      <c r="BB427" s="199"/>
      <c r="BC427" s="199"/>
      <c r="BD427" s="199"/>
      <c r="BE427" s="199"/>
      <c r="BF427" s="199"/>
      <c r="BG427" s="199"/>
      <c r="BH427" s="199"/>
      <c r="BI427" s="199"/>
      <c r="BJ427" s="199"/>
      <c r="BK427" s="199"/>
      <c r="BL427" s="199"/>
      <c r="BM427" s="201">
        <v>33</v>
      </c>
    </row>
    <row r="428" spans="1:65">
      <c r="A428" s="30"/>
      <c r="B428" s="20" t="s">
        <v>274</v>
      </c>
      <c r="C428" s="12"/>
      <c r="D428" s="202" t="s">
        <v>740</v>
      </c>
      <c r="E428" s="198"/>
      <c r="F428" s="199"/>
      <c r="G428" s="199"/>
      <c r="H428" s="199"/>
      <c r="I428" s="199"/>
      <c r="J428" s="199"/>
      <c r="K428" s="199"/>
      <c r="L428" s="199"/>
      <c r="M428" s="199"/>
      <c r="N428" s="199"/>
      <c r="O428" s="199"/>
      <c r="P428" s="199"/>
      <c r="Q428" s="199"/>
      <c r="R428" s="199"/>
      <c r="S428" s="199"/>
      <c r="T428" s="199"/>
      <c r="U428" s="199"/>
      <c r="V428" s="199"/>
      <c r="W428" s="199"/>
      <c r="X428" s="199"/>
      <c r="Y428" s="199"/>
      <c r="Z428" s="199"/>
      <c r="AA428" s="199"/>
      <c r="AB428" s="199"/>
      <c r="AC428" s="199"/>
      <c r="AD428" s="199"/>
      <c r="AE428" s="199"/>
      <c r="AF428" s="199"/>
      <c r="AG428" s="199"/>
      <c r="AH428" s="199"/>
      <c r="AI428" s="199"/>
      <c r="AJ428" s="199"/>
      <c r="AK428" s="199"/>
      <c r="AL428" s="199"/>
      <c r="AM428" s="199"/>
      <c r="AN428" s="199"/>
      <c r="AO428" s="199"/>
      <c r="AP428" s="199"/>
      <c r="AQ428" s="199"/>
      <c r="AR428" s="199"/>
      <c r="AS428" s="199"/>
      <c r="AT428" s="199"/>
      <c r="AU428" s="199"/>
      <c r="AV428" s="199"/>
      <c r="AW428" s="199"/>
      <c r="AX428" s="199"/>
      <c r="AY428" s="199"/>
      <c r="AZ428" s="199"/>
      <c r="BA428" s="199"/>
      <c r="BB428" s="199"/>
      <c r="BC428" s="199"/>
      <c r="BD428" s="199"/>
      <c r="BE428" s="199"/>
      <c r="BF428" s="199"/>
      <c r="BG428" s="199"/>
      <c r="BH428" s="199"/>
      <c r="BI428" s="199"/>
      <c r="BJ428" s="199"/>
      <c r="BK428" s="199"/>
      <c r="BL428" s="199"/>
      <c r="BM428" s="201">
        <v>16</v>
      </c>
    </row>
    <row r="429" spans="1:65">
      <c r="A429" s="30"/>
      <c r="B429" s="3" t="s">
        <v>275</v>
      </c>
      <c r="C429" s="29"/>
      <c r="D429" s="24" t="s">
        <v>740</v>
      </c>
      <c r="E429" s="198"/>
      <c r="F429" s="199"/>
      <c r="G429" s="199"/>
      <c r="H429" s="199"/>
      <c r="I429" s="199"/>
      <c r="J429" s="199"/>
      <c r="K429" s="199"/>
      <c r="L429" s="199"/>
      <c r="M429" s="199"/>
      <c r="N429" s="199"/>
      <c r="O429" s="199"/>
      <c r="P429" s="199"/>
      <c r="Q429" s="199"/>
      <c r="R429" s="199"/>
      <c r="S429" s="199"/>
      <c r="T429" s="199"/>
      <c r="U429" s="199"/>
      <c r="V429" s="199"/>
      <c r="W429" s="199"/>
      <c r="X429" s="199"/>
      <c r="Y429" s="199"/>
      <c r="Z429" s="199"/>
      <c r="AA429" s="199"/>
      <c r="AB429" s="199"/>
      <c r="AC429" s="199"/>
      <c r="AD429" s="199"/>
      <c r="AE429" s="199"/>
      <c r="AF429" s="199"/>
      <c r="AG429" s="199"/>
      <c r="AH429" s="199"/>
      <c r="AI429" s="199"/>
      <c r="AJ429" s="199"/>
      <c r="AK429" s="199"/>
      <c r="AL429" s="199"/>
      <c r="AM429" s="199"/>
      <c r="AN429" s="199"/>
      <c r="AO429" s="199"/>
      <c r="AP429" s="199"/>
      <c r="AQ429" s="199"/>
      <c r="AR429" s="199"/>
      <c r="AS429" s="199"/>
      <c r="AT429" s="199"/>
      <c r="AU429" s="199"/>
      <c r="AV429" s="199"/>
      <c r="AW429" s="199"/>
      <c r="AX429" s="199"/>
      <c r="AY429" s="199"/>
      <c r="AZ429" s="199"/>
      <c r="BA429" s="199"/>
      <c r="BB429" s="199"/>
      <c r="BC429" s="199"/>
      <c r="BD429" s="199"/>
      <c r="BE429" s="199"/>
      <c r="BF429" s="199"/>
      <c r="BG429" s="199"/>
      <c r="BH429" s="199"/>
      <c r="BI429" s="199"/>
      <c r="BJ429" s="199"/>
      <c r="BK429" s="199"/>
      <c r="BL429" s="199"/>
      <c r="BM429" s="201" t="s">
        <v>105</v>
      </c>
    </row>
    <row r="430" spans="1:65">
      <c r="A430" s="30"/>
      <c r="B430" s="3" t="s">
        <v>276</v>
      </c>
      <c r="C430" s="29"/>
      <c r="D430" s="24" t="s">
        <v>740</v>
      </c>
      <c r="E430" s="198"/>
      <c r="F430" s="199"/>
      <c r="G430" s="199"/>
      <c r="H430" s="199"/>
      <c r="I430" s="199"/>
      <c r="J430" s="199"/>
      <c r="K430" s="199"/>
      <c r="L430" s="199"/>
      <c r="M430" s="199"/>
      <c r="N430" s="199"/>
      <c r="O430" s="199"/>
      <c r="P430" s="199"/>
      <c r="Q430" s="199"/>
      <c r="R430" s="199"/>
      <c r="S430" s="199"/>
      <c r="T430" s="199"/>
      <c r="U430" s="199"/>
      <c r="V430" s="199"/>
      <c r="W430" s="199"/>
      <c r="X430" s="199"/>
      <c r="Y430" s="199"/>
      <c r="Z430" s="199"/>
      <c r="AA430" s="199"/>
      <c r="AB430" s="199"/>
      <c r="AC430" s="199"/>
      <c r="AD430" s="199"/>
      <c r="AE430" s="199"/>
      <c r="AF430" s="199"/>
      <c r="AG430" s="199"/>
      <c r="AH430" s="199"/>
      <c r="AI430" s="199"/>
      <c r="AJ430" s="199"/>
      <c r="AK430" s="199"/>
      <c r="AL430" s="199"/>
      <c r="AM430" s="199"/>
      <c r="AN430" s="199"/>
      <c r="AO430" s="199"/>
      <c r="AP430" s="199"/>
      <c r="AQ430" s="199"/>
      <c r="AR430" s="199"/>
      <c r="AS430" s="199"/>
      <c r="AT430" s="199"/>
      <c r="AU430" s="199"/>
      <c r="AV430" s="199"/>
      <c r="AW430" s="199"/>
      <c r="AX430" s="199"/>
      <c r="AY430" s="199"/>
      <c r="AZ430" s="199"/>
      <c r="BA430" s="199"/>
      <c r="BB430" s="199"/>
      <c r="BC430" s="199"/>
      <c r="BD430" s="199"/>
      <c r="BE430" s="199"/>
      <c r="BF430" s="199"/>
      <c r="BG430" s="199"/>
      <c r="BH430" s="199"/>
      <c r="BI430" s="199"/>
      <c r="BJ430" s="199"/>
      <c r="BK430" s="199"/>
      <c r="BL430" s="199"/>
      <c r="BM430" s="201">
        <v>39</v>
      </c>
    </row>
    <row r="431" spans="1:65">
      <c r="A431" s="30"/>
      <c r="B431" s="3" t="s">
        <v>86</v>
      </c>
      <c r="C431" s="29"/>
      <c r="D431" s="13" t="s">
        <v>740</v>
      </c>
      <c r="E431" s="146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277</v>
      </c>
      <c r="C432" s="29"/>
      <c r="D432" s="13" t="s">
        <v>740</v>
      </c>
      <c r="E432" s="146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278</v>
      </c>
      <c r="C433" s="47"/>
      <c r="D433" s="45" t="s">
        <v>279</v>
      </c>
      <c r="E433" s="146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694</v>
      </c>
      <c r="BM435" s="28" t="s">
        <v>317</v>
      </c>
    </row>
    <row r="436" spans="1:65" ht="15">
      <c r="A436" s="25" t="s">
        <v>6</v>
      </c>
      <c r="B436" s="18" t="s">
        <v>110</v>
      </c>
      <c r="C436" s="15" t="s">
        <v>111</v>
      </c>
      <c r="D436" s="16" t="s">
        <v>316</v>
      </c>
      <c r="E436" s="146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238</v>
      </c>
      <c r="C437" s="9" t="s">
        <v>238</v>
      </c>
      <c r="D437" s="10" t="s">
        <v>113</v>
      </c>
      <c r="E437" s="146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364</v>
      </c>
      <c r="E438" s="146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0</v>
      </c>
    </row>
    <row r="439" spans="1:65">
      <c r="A439" s="30"/>
      <c r="B439" s="19"/>
      <c r="C439" s="9"/>
      <c r="D439" s="26"/>
      <c r="E439" s="146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0</v>
      </c>
    </row>
    <row r="440" spans="1:65">
      <c r="A440" s="30"/>
      <c r="B440" s="18">
        <v>1</v>
      </c>
      <c r="C440" s="14">
        <v>1</v>
      </c>
      <c r="D440" s="205">
        <v>619</v>
      </c>
      <c r="E440" s="207"/>
      <c r="F440" s="208"/>
      <c r="G440" s="208"/>
      <c r="H440" s="208"/>
      <c r="I440" s="208"/>
      <c r="J440" s="208"/>
      <c r="K440" s="208"/>
      <c r="L440" s="208"/>
      <c r="M440" s="208"/>
      <c r="N440" s="208"/>
      <c r="O440" s="208"/>
      <c r="P440" s="208"/>
      <c r="Q440" s="208"/>
      <c r="R440" s="208"/>
      <c r="S440" s="208"/>
      <c r="T440" s="208"/>
      <c r="U440" s="208"/>
      <c r="V440" s="208"/>
      <c r="W440" s="208"/>
      <c r="X440" s="208"/>
      <c r="Y440" s="208"/>
      <c r="Z440" s="208"/>
      <c r="AA440" s="208"/>
      <c r="AB440" s="208"/>
      <c r="AC440" s="208"/>
      <c r="AD440" s="208"/>
      <c r="AE440" s="208"/>
      <c r="AF440" s="208"/>
      <c r="AG440" s="208"/>
      <c r="AH440" s="208"/>
      <c r="AI440" s="208"/>
      <c r="AJ440" s="208"/>
      <c r="AK440" s="208"/>
      <c r="AL440" s="208"/>
      <c r="AM440" s="208"/>
      <c r="AN440" s="208"/>
      <c r="AO440" s="208"/>
      <c r="AP440" s="208"/>
      <c r="AQ440" s="208"/>
      <c r="AR440" s="208"/>
      <c r="AS440" s="208"/>
      <c r="AT440" s="208"/>
      <c r="AU440" s="208"/>
      <c r="AV440" s="208"/>
      <c r="AW440" s="208"/>
      <c r="AX440" s="208"/>
      <c r="AY440" s="208"/>
      <c r="AZ440" s="208"/>
      <c r="BA440" s="208"/>
      <c r="BB440" s="208"/>
      <c r="BC440" s="208"/>
      <c r="BD440" s="208"/>
      <c r="BE440" s="208"/>
      <c r="BF440" s="208"/>
      <c r="BG440" s="208"/>
      <c r="BH440" s="208"/>
      <c r="BI440" s="208"/>
      <c r="BJ440" s="208"/>
      <c r="BK440" s="208"/>
      <c r="BL440" s="208"/>
      <c r="BM440" s="209">
        <v>1</v>
      </c>
    </row>
    <row r="441" spans="1:65">
      <c r="A441" s="30"/>
      <c r="B441" s="19">
        <v>1</v>
      </c>
      <c r="C441" s="9">
        <v>2</v>
      </c>
      <c r="D441" s="211">
        <v>603</v>
      </c>
      <c r="E441" s="207"/>
      <c r="F441" s="208"/>
      <c r="G441" s="208"/>
      <c r="H441" s="208"/>
      <c r="I441" s="208"/>
      <c r="J441" s="208"/>
      <c r="K441" s="208"/>
      <c r="L441" s="208"/>
      <c r="M441" s="208"/>
      <c r="N441" s="208"/>
      <c r="O441" s="208"/>
      <c r="P441" s="208"/>
      <c r="Q441" s="208"/>
      <c r="R441" s="208"/>
      <c r="S441" s="208"/>
      <c r="T441" s="208"/>
      <c r="U441" s="208"/>
      <c r="V441" s="208"/>
      <c r="W441" s="208"/>
      <c r="X441" s="208"/>
      <c r="Y441" s="208"/>
      <c r="Z441" s="208"/>
      <c r="AA441" s="208"/>
      <c r="AB441" s="208"/>
      <c r="AC441" s="208"/>
      <c r="AD441" s="208"/>
      <c r="AE441" s="208"/>
      <c r="AF441" s="208"/>
      <c r="AG441" s="208"/>
      <c r="AH441" s="208"/>
      <c r="AI441" s="208"/>
      <c r="AJ441" s="208"/>
      <c r="AK441" s="208"/>
      <c r="AL441" s="208"/>
      <c r="AM441" s="208"/>
      <c r="AN441" s="208"/>
      <c r="AO441" s="208"/>
      <c r="AP441" s="208"/>
      <c r="AQ441" s="208"/>
      <c r="AR441" s="208"/>
      <c r="AS441" s="208"/>
      <c r="AT441" s="208"/>
      <c r="AU441" s="208"/>
      <c r="AV441" s="208"/>
      <c r="AW441" s="208"/>
      <c r="AX441" s="208"/>
      <c r="AY441" s="208"/>
      <c r="AZ441" s="208"/>
      <c r="BA441" s="208"/>
      <c r="BB441" s="208"/>
      <c r="BC441" s="208"/>
      <c r="BD441" s="208"/>
      <c r="BE441" s="208"/>
      <c r="BF441" s="208"/>
      <c r="BG441" s="208"/>
      <c r="BH441" s="208"/>
      <c r="BI441" s="208"/>
      <c r="BJ441" s="208"/>
      <c r="BK441" s="208"/>
      <c r="BL441" s="208"/>
      <c r="BM441" s="209">
        <v>34</v>
      </c>
    </row>
    <row r="442" spans="1:65">
      <c r="A442" s="30"/>
      <c r="B442" s="20" t="s">
        <v>274</v>
      </c>
      <c r="C442" s="12"/>
      <c r="D442" s="214">
        <v>611</v>
      </c>
      <c r="E442" s="207"/>
      <c r="F442" s="208"/>
      <c r="G442" s="208"/>
      <c r="H442" s="208"/>
      <c r="I442" s="208"/>
      <c r="J442" s="208"/>
      <c r="K442" s="208"/>
      <c r="L442" s="208"/>
      <c r="M442" s="208"/>
      <c r="N442" s="208"/>
      <c r="O442" s="208"/>
      <c r="P442" s="208"/>
      <c r="Q442" s="208"/>
      <c r="R442" s="208"/>
      <c r="S442" s="208"/>
      <c r="T442" s="208"/>
      <c r="U442" s="208"/>
      <c r="V442" s="208"/>
      <c r="W442" s="208"/>
      <c r="X442" s="208"/>
      <c r="Y442" s="208"/>
      <c r="Z442" s="208"/>
      <c r="AA442" s="208"/>
      <c r="AB442" s="208"/>
      <c r="AC442" s="208"/>
      <c r="AD442" s="208"/>
      <c r="AE442" s="208"/>
      <c r="AF442" s="208"/>
      <c r="AG442" s="208"/>
      <c r="AH442" s="208"/>
      <c r="AI442" s="208"/>
      <c r="AJ442" s="208"/>
      <c r="AK442" s="208"/>
      <c r="AL442" s="208"/>
      <c r="AM442" s="208"/>
      <c r="AN442" s="208"/>
      <c r="AO442" s="208"/>
      <c r="AP442" s="208"/>
      <c r="AQ442" s="208"/>
      <c r="AR442" s="208"/>
      <c r="AS442" s="208"/>
      <c r="AT442" s="208"/>
      <c r="AU442" s="208"/>
      <c r="AV442" s="208"/>
      <c r="AW442" s="208"/>
      <c r="AX442" s="208"/>
      <c r="AY442" s="208"/>
      <c r="AZ442" s="208"/>
      <c r="BA442" s="208"/>
      <c r="BB442" s="208"/>
      <c r="BC442" s="208"/>
      <c r="BD442" s="208"/>
      <c r="BE442" s="208"/>
      <c r="BF442" s="208"/>
      <c r="BG442" s="208"/>
      <c r="BH442" s="208"/>
      <c r="BI442" s="208"/>
      <c r="BJ442" s="208"/>
      <c r="BK442" s="208"/>
      <c r="BL442" s="208"/>
      <c r="BM442" s="209">
        <v>16</v>
      </c>
    </row>
    <row r="443" spans="1:65">
      <c r="A443" s="30"/>
      <c r="B443" s="3" t="s">
        <v>275</v>
      </c>
      <c r="C443" s="29"/>
      <c r="D443" s="211">
        <v>611</v>
      </c>
      <c r="E443" s="207"/>
      <c r="F443" s="208"/>
      <c r="G443" s="208"/>
      <c r="H443" s="208"/>
      <c r="I443" s="208"/>
      <c r="J443" s="208"/>
      <c r="K443" s="208"/>
      <c r="L443" s="208"/>
      <c r="M443" s="208"/>
      <c r="N443" s="208"/>
      <c r="O443" s="208"/>
      <c r="P443" s="208"/>
      <c r="Q443" s="208"/>
      <c r="R443" s="208"/>
      <c r="S443" s="208"/>
      <c r="T443" s="208"/>
      <c r="U443" s="208"/>
      <c r="V443" s="208"/>
      <c r="W443" s="208"/>
      <c r="X443" s="208"/>
      <c r="Y443" s="208"/>
      <c r="Z443" s="208"/>
      <c r="AA443" s="208"/>
      <c r="AB443" s="208"/>
      <c r="AC443" s="208"/>
      <c r="AD443" s="208"/>
      <c r="AE443" s="208"/>
      <c r="AF443" s="208"/>
      <c r="AG443" s="208"/>
      <c r="AH443" s="208"/>
      <c r="AI443" s="208"/>
      <c r="AJ443" s="208"/>
      <c r="AK443" s="208"/>
      <c r="AL443" s="208"/>
      <c r="AM443" s="208"/>
      <c r="AN443" s="208"/>
      <c r="AO443" s="208"/>
      <c r="AP443" s="208"/>
      <c r="AQ443" s="208"/>
      <c r="AR443" s="208"/>
      <c r="AS443" s="208"/>
      <c r="AT443" s="208"/>
      <c r="AU443" s="208"/>
      <c r="AV443" s="208"/>
      <c r="AW443" s="208"/>
      <c r="AX443" s="208"/>
      <c r="AY443" s="208"/>
      <c r="AZ443" s="208"/>
      <c r="BA443" s="208"/>
      <c r="BB443" s="208"/>
      <c r="BC443" s="208"/>
      <c r="BD443" s="208"/>
      <c r="BE443" s="208"/>
      <c r="BF443" s="208"/>
      <c r="BG443" s="208"/>
      <c r="BH443" s="208"/>
      <c r="BI443" s="208"/>
      <c r="BJ443" s="208"/>
      <c r="BK443" s="208"/>
      <c r="BL443" s="208"/>
      <c r="BM443" s="209">
        <v>611</v>
      </c>
    </row>
    <row r="444" spans="1:65">
      <c r="A444" s="30"/>
      <c r="B444" s="3" t="s">
        <v>276</v>
      </c>
      <c r="C444" s="29"/>
      <c r="D444" s="211">
        <v>11.313708498984761</v>
      </c>
      <c r="E444" s="207"/>
      <c r="F444" s="208"/>
      <c r="G444" s="208"/>
      <c r="H444" s="208"/>
      <c r="I444" s="208"/>
      <c r="J444" s="208"/>
      <c r="K444" s="208"/>
      <c r="L444" s="208"/>
      <c r="M444" s="208"/>
      <c r="N444" s="208"/>
      <c r="O444" s="208"/>
      <c r="P444" s="208"/>
      <c r="Q444" s="208"/>
      <c r="R444" s="208"/>
      <c r="S444" s="208"/>
      <c r="T444" s="208"/>
      <c r="U444" s="208"/>
      <c r="V444" s="208"/>
      <c r="W444" s="208"/>
      <c r="X444" s="208"/>
      <c r="Y444" s="208"/>
      <c r="Z444" s="208"/>
      <c r="AA444" s="208"/>
      <c r="AB444" s="208"/>
      <c r="AC444" s="208"/>
      <c r="AD444" s="208"/>
      <c r="AE444" s="208"/>
      <c r="AF444" s="208"/>
      <c r="AG444" s="208"/>
      <c r="AH444" s="208"/>
      <c r="AI444" s="208"/>
      <c r="AJ444" s="208"/>
      <c r="AK444" s="208"/>
      <c r="AL444" s="208"/>
      <c r="AM444" s="208"/>
      <c r="AN444" s="208"/>
      <c r="AO444" s="208"/>
      <c r="AP444" s="208"/>
      <c r="AQ444" s="208"/>
      <c r="AR444" s="208"/>
      <c r="AS444" s="208"/>
      <c r="AT444" s="208"/>
      <c r="AU444" s="208"/>
      <c r="AV444" s="208"/>
      <c r="AW444" s="208"/>
      <c r="AX444" s="208"/>
      <c r="AY444" s="208"/>
      <c r="AZ444" s="208"/>
      <c r="BA444" s="208"/>
      <c r="BB444" s="208"/>
      <c r="BC444" s="208"/>
      <c r="BD444" s="208"/>
      <c r="BE444" s="208"/>
      <c r="BF444" s="208"/>
      <c r="BG444" s="208"/>
      <c r="BH444" s="208"/>
      <c r="BI444" s="208"/>
      <c r="BJ444" s="208"/>
      <c r="BK444" s="208"/>
      <c r="BL444" s="208"/>
      <c r="BM444" s="209">
        <v>40</v>
      </c>
    </row>
    <row r="445" spans="1:65">
      <c r="A445" s="30"/>
      <c r="B445" s="3" t="s">
        <v>86</v>
      </c>
      <c r="C445" s="29"/>
      <c r="D445" s="13">
        <v>1.8516707854312212E-2</v>
      </c>
      <c r="E445" s="146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277</v>
      </c>
      <c r="C446" s="29"/>
      <c r="D446" s="13">
        <v>0</v>
      </c>
      <c r="E446" s="146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278</v>
      </c>
      <c r="C447" s="47"/>
      <c r="D447" s="45" t="s">
        <v>279</v>
      </c>
      <c r="E447" s="146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695</v>
      </c>
      <c r="BM449" s="28" t="s">
        <v>317</v>
      </c>
    </row>
    <row r="450" spans="1:65" ht="15">
      <c r="A450" s="25" t="s">
        <v>9</v>
      </c>
      <c r="B450" s="18" t="s">
        <v>110</v>
      </c>
      <c r="C450" s="15" t="s">
        <v>111</v>
      </c>
      <c r="D450" s="16" t="s">
        <v>316</v>
      </c>
      <c r="E450" s="146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238</v>
      </c>
      <c r="C451" s="9" t="s">
        <v>238</v>
      </c>
      <c r="D451" s="10" t="s">
        <v>113</v>
      </c>
      <c r="E451" s="146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364</v>
      </c>
      <c r="E452" s="146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/>
      <c r="C453" s="9"/>
      <c r="D453" s="26"/>
      <c r="E453" s="146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1</v>
      </c>
    </row>
    <row r="454" spans="1:65">
      <c r="A454" s="30"/>
      <c r="B454" s="18">
        <v>1</v>
      </c>
      <c r="C454" s="14">
        <v>1</v>
      </c>
      <c r="D454" s="215">
        <v>13.1</v>
      </c>
      <c r="E454" s="216"/>
      <c r="F454" s="217"/>
      <c r="G454" s="217"/>
      <c r="H454" s="217"/>
      <c r="I454" s="217"/>
      <c r="J454" s="217"/>
      <c r="K454" s="217"/>
      <c r="L454" s="217"/>
      <c r="M454" s="217"/>
      <c r="N454" s="217"/>
      <c r="O454" s="217"/>
      <c r="P454" s="217"/>
      <c r="Q454" s="217"/>
      <c r="R454" s="217"/>
      <c r="S454" s="217"/>
      <c r="T454" s="217"/>
      <c r="U454" s="217"/>
      <c r="V454" s="217"/>
      <c r="W454" s="217"/>
      <c r="X454" s="217"/>
      <c r="Y454" s="217"/>
      <c r="Z454" s="217"/>
      <c r="AA454" s="217"/>
      <c r="AB454" s="217"/>
      <c r="AC454" s="217"/>
      <c r="AD454" s="217"/>
      <c r="AE454" s="217"/>
      <c r="AF454" s="217"/>
      <c r="AG454" s="217"/>
      <c r="AH454" s="217"/>
      <c r="AI454" s="217"/>
      <c r="AJ454" s="217"/>
      <c r="AK454" s="217"/>
      <c r="AL454" s="217"/>
      <c r="AM454" s="217"/>
      <c r="AN454" s="217"/>
      <c r="AO454" s="217"/>
      <c r="AP454" s="217"/>
      <c r="AQ454" s="217"/>
      <c r="AR454" s="217"/>
      <c r="AS454" s="217"/>
      <c r="AT454" s="217"/>
      <c r="AU454" s="217"/>
      <c r="AV454" s="217"/>
      <c r="AW454" s="217"/>
      <c r="AX454" s="217"/>
      <c r="AY454" s="217"/>
      <c r="AZ454" s="217"/>
      <c r="BA454" s="217"/>
      <c r="BB454" s="217"/>
      <c r="BC454" s="217"/>
      <c r="BD454" s="217"/>
      <c r="BE454" s="217"/>
      <c r="BF454" s="217"/>
      <c r="BG454" s="217"/>
      <c r="BH454" s="217"/>
      <c r="BI454" s="217"/>
      <c r="BJ454" s="217"/>
      <c r="BK454" s="217"/>
      <c r="BL454" s="217"/>
      <c r="BM454" s="218">
        <v>1</v>
      </c>
    </row>
    <row r="455" spans="1:65">
      <c r="A455" s="30"/>
      <c r="B455" s="19">
        <v>1</v>
      </c>
      <c r="C455" s="9">
        <v>2</v>
      </c>
      <c r="D455" s="219">
        <v>13.5</v>
      </c>
      <c r="E455" s="216"/>
      <c r="F455" s="217"/>
      <c r="G455" s="217"/>
      <c r="H455" s="217"/>
      <c r="I455" s="217"/>
      <c r="J455" s="217"/>
      <c r="K455" s="217"/>
      <c r="L455" s="217"/>
      <c r="M455" s="217"/>
      <c r="N455" s="217"/>
      <c r="O455" s="217"/>
      <c r="P455" s="217"/>
      <c r="Q455" s="217"/>
      <c r="R455" s="217"/>
      <c r="S455" s="217"/>
      <c r="T455" s="217"/>
      <c r="U455" s="217"/>
      <c r="V455" s="217"/>
      <c r="W455" s="217"/>
      <c r="X455" s="217"/>
      <c r="Y455" s="217"/>
      <c r="Z455" s="217"/>
      <c r="AA455" s="217"/>
      <c r="AB455" s="217"/>
      <c r="AC455" s="217"/>
      <c r="AD455" s="217"/>
      <c r="AE455" s="217"/>
      <c r="AF455" s="217"/>
      <c r="AG455" s="217"/>
      <c r="AH455" s="217"/>
      <c r="AI455" s="217"/>
      <c r="AJ455" s="217"/>
      <c r="AK455" s="217"/>
      <c r="AL455" s="217"/>
      <c r="AM455" s="217"/>
      <c r="AN455" s="217"/>
      <c r="AO455" s="217"/>
      <c r="AP455" s="217"/>
      <c r="AQ455" s="217"/>
      <c r="AR455" s="217"/>
      <c r="AS455" s="217"/>
      <c r="AT455" s="217"/>
      <c r="AU455" s="217"/>
      <c r="AV455" s="217"/>
      <c r="AW455" s="217"/>
      <c r="AX455" s="217"/>
      <c r="AY455" s="217"/>
      <c r="AZ455" s="217"/>
      <c r="BA455" s="217"/>
      <c r="BB455" s="217"/>
      <c r="BC455" s="217"/>
      <c r="BD455" s="217"/>
      <c r="BE455" s="217"/>
      <c r="BF455" s="217"/>
      <c r="BG455" s="217"/>
      <c r="BH455" s="217"/>
      <c r="BI455" s="217"/>
      <c r="BJ455" s="217"/>
      <c r="BK455" s="217"/>
      <c r="BL455" s="217"/>
      <c r="BM455" s="218">
        <v>35</v>
      </c>
    </row>
    <row r="456" spans="1:65">
      <c r="A456" s="30"/>
      <c r="B456" s="20" t="s">
        <v>274</v>
      </c>
      <c r="C456" s="12"/>
      <c r="D456" s="221">
        <v>13.3</v>
      </c>
      <c r="E456" s="216"/>
      <c r="F456" s="217"/>
      <c r="G456" s="217"/>
      <c r="H456" s="217"/>
      <c r="I456" s="217"/>
      <c r="J456" s="217"/>
      <c r="K456" s="217"/>
      <c r="L456" s="217"/>
      <c r="M456" s="217"/>
      <c r="N456" s="217"/>
      <c r="O456" s="217"/>
      <c r="P456" s="217"/>
      <c r="Q456" s="217"/>
      <c r="R456" s="217"/>
      <c r="S456" s="217"/>
      <c r="T456" s="217"/>
      <c r="U456" s="217"/>
      <c r="V456" s="217"/>
      <c r="W456" s="217"/>
      <c r="X456" s="217"/>
      <c r="Y456" s="217"/>
      <c r="Z456" s="217"/>
      <c r="AA456" s="217"/>
      <c r="AB456" s="217"/>
      <c r="AC456" s="217"/>
      <c r="AD456" s="217"/>
      <c r="AE456" s="217"/>
      <c r="AF456" s="217"/>
      <c r="AG456" s="217"/>
      <c r="AH456" s="217"/>
      <c r="AI456" s="217"/>
      <c r="AJ456" s="217"/>
      <c r="AK456" s="217"/>
      <c r="AL456" s="217"/>
      <c r="AM456" s="217"/>
      <c r="AN456" s="217"/>
      <c r="AO456" s="217"/>
      <c r="AP456" s="217"/>
      <c r="AQ456" s="217"/>
      <c r="AR456" s="217"/>
      <c r="AS456" s="217"/>
      <c r="AT456" s="217"/>
      <c r="AU456" s="217"/>
      <c r="AV456" s="217"/>
      <c r="AW456" s="217"/>
      <c r="AX456" s="217"/>
      <c r="AY456" s="217"/>
      <c r="AZ456" s="217"/>
      <c r="BA456" s="217"/>
      <c r="BB456" s="217"/>
      <c r="BC456" s="217"/>
      <c r="BD456" s="217"/>
      <c r="BE456" s="217"/>
      <c r="BF456" s="217"/>
      <c r="BG456" s="217"/>
      <c r="BH456" s="217"/>
      <c r="BI456" s="217"/>
      <c r="BJ456" s="217"/>
      <c r="BK456" s="217"/>
      <c r="BL456" s="217"/>
      <c r="BM456" s="218">
        <v>16</v>
      </c>
    </row>
    <row r="457" spans="1:65">
      <c r="A457" s="30"/>
      <c r="B457" s="3" t="s">
        <v>275</v>
      </c>
      <c r="C457" s="29"/>
      <c r="D457" s="219">
        <v>13.3</v>
      </c>
      <c r="E457" s="216"/>
      <c r="F457" s="217"/>
      <c r="G457" s="217"/>
      <c r="H457" s="217"/>
      <c r="I457" s="217"/>
      <c r="J457" s="217"/>
      <c r="K457" s="217"/>
      <c r="L457" s="217"/>
      <c r="M457" s="217"/>
      <c r="N457" s="217"/>
      <c r="O457" s="217"/>
      <c r="P457" s="217"/>
      <c r="Q457" s="217"/>
      <c r="R457" s="217"/>
      <c r="S457" s="217"/>
      <c r="T457" s="217"/>
      <c r="U457" s="217"/>
      <c r="V457" s="217"/>
      <c r="W457" s="217"/>
      <c r="X457" s="217"/>
      <c r="Y457" s="217"/>
      <c r="Z457" s="217"/>
      <c r="AA457" s="217"/>
      <c r="AB457" s="217"/>
      <c r="AC457" s="217"/>
      <c r="AD457" s="217"/>
      <c r="AE457" s="217"/>
      <c r="AF457" s="217"/>
      <c r="AG457" s="217"/>
      <c r="AH457" s="217"/>
      <c r="AI457" s="217"/>
      <c r="AJ457" s="217"/>
      <c r="AK457" s="217"/>
      <c r="AL457" s="217"/>
      <c r="AM457" s="217"/>
      <c r="AN457" s="217"/>
      <c r="AO457" s="217"/>
      <c r="AP457" s="217"/>
      <c r="AQ457" s="217"/>
      <c r="AR457" s="217"/>
      <c r="AS457" s="217"/>
      <c r="AT457" s="217"/>
      <c r="AU457" s="217"/>
      <c r="AV457" s="217"/>
      <c r="AW457" s="217"/>
      <c r="AX457" s="217"/>
      <c r="AY457" s="217"/>
      <c r="AZ457" s="217"/>
      <c r="BA457" s="217"/>
      <c r="BB457" s="217"/>
      <c r="BC457" s="217"/>
      <c r="BD457" s="217"/>
      <c r="BE457" s="217"/>
      <c r="BF457" s="217"/>
      <c r="BG457" s="217"/>
      <c r="BH457" s="217"/>
      <c r="BI457" s="217"/>
      <c r="BJ457" s="217"/>
      <c r="BK457" s="217"/>
      <c r="BL457" s="217"/>
      <c r="BM457" s="218">
        <v>13.3</v>
      </c>
    </row>
    <row r="458" spans="1:65">
      <c r="A458" s="30"/>
      <c r="B458" s="3" t="s">
        <v>276</v>
      </c>
      <c r="C458" s="29"/>
      <c r="D458" s="219">
        <v>0.28284271247461928</v>
      </c>
      <c r="E458" s="216"/>
      <c r="F458" s="217"/>
      <c r="G458" s="217"/>
      <c r="H458" s="217"/>
      <c r="I458" s="217"/>
      <c r="J458" s="217"/>
      <c r="K458" s="217"/>
      <c r="L458" s="217"/>
      <c r="M458" s="217"/>
      <c r="N458" s="217"/>
      <c r="O458" s="217"/>
      <c r="P458" s="217"/>
      <c r="Q458" s="217"/>
      <c r="R458" s="217"/>
      <c r="S458" s="217"/>
      <c r="T458" s="217"/>
      <c r="U458" s="217"/>
      <c r="V458" s="217"/>
      <c r="W458" s="217"/>
      <c r="X458" s="217"/>
      <c r="Y458" s="217"/>
      <c r="Z458" s="217"/>
      <c r="AA458" s="217"/>
      <c r="AB458" s="217"/>
      <c r="AC458" s="217"/>
      <c r="AD458" s="217"/>
      <c r="AE458" s="217"/>
      <c r="AF458" s="217"/>
      <c r="AG458" s="217"/>
      <c r="AH458" s="217"/>
      <c r="AI458" s="217"/>
      <c r="AJ458" s="217"/>
      <c r="AK458" s="217"/>
      <c r="AL458" s="217"/>
      <c r="AM458" s="217"/>
      <c r="AN458" s="217"/>
      <c r="AO458" s="217"/>
      <c r="AP458" s="217"/>
      <c r="AQ458" s="217"/>
      <c r="AR458" s="217"/>
      <c r="AS458" s="217"/>
      <c r="AT458" s="217"/>
      <c r="AU458" s="217"/>
      <c r="AV458" s="217"/>
      <c r="AW458" s="217"/>
      <c r="AX458" s="217"/>
      <c r="AY458" s="217"/>
      <c r="AZ458" s="217"/>
      <c r="BA458" s="217"/>
      <c r="BB458" s="217"/>
      <c r="BC458" s="217"/>
      <c r="BD458" s="217"/>
      <c r="BE458" s="217"/>
      <c r="BF458" s="217"/>
      <c r="BG458" s="217"/>
      <c r="BH458" s="217"/>
      <c r="BI458" s="217"/>
      <c r="BJ458" s="217"/>
      <c r="BK458" s="217"/>
      <c r="BL458" s="217"/>
      <c r="BM458" s="218">
        <v>41</v>
      </c>
    </row>
    <row r="459" spans="1:65">
      <c r="A459" s="30"/>
      <c r="B459" s="3" t="s">
        <v>86</v>
      </c>
      <c r="C459" s="29"/>
      <c r="D459" s="13">
        <v>2.1266369358993929E-2</v>
      </c>
      <c r="E459" s="146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277</v>
      </c>
      <c r="C460" s="29"/>
      <c r="D460" s="13">
        <v>0</v>
      </c>
      <c r="E460" s="146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278</v>
      </c>
      <c r="C461" s="47"/>
      <c r="D461" s="45" t="s">
        <v>279</v>
      </c>
      <c r="E461" s="146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696</v>
      </c>
      <c r="BM463" s="28" t="s">
        <v>317</v>
      </c>
    </row>
    <row r="464" spans="1:65" ht="15">
      <c r="A464" s="25" t="s">
        <v>12</v>
      </c>
      <c r="B464" s="18" t="s">
        <v>110</v>
      </c>
      <c r="C464" s="15" t="s">
        <v>111</v>
      </c>
      <c r="D464" s="16" t="s">
        <v>316</v>
      </c>
      <c r="E464" s="146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238</v>
      </c>
      <c r="C465" s="9" t="s">
        <v>238</v>
      </c>
      <c r="D465" s="10" t="s">
        <v>113</v>
      </c>
      <c r="E465" s="146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364</v>
      </c>
      <c r="E466" s="146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46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22">
        <v>7</v>
      </c>
      <c r="E468" s="146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1">
        <v>6.69</v>
      </c>
      <c r="E469" s="146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36</v>
      </c>
    </row>
    <row r="470" spans="1:65">
      <c r="A470" s="30"/>
      <c r="B470" s="20" t="s">
        <v>274</v>
      </c>
      <c r="C470" s="12"/>
      <c r="D470" s="23">
        <v>6.8450000000000006</v>
      </c>
      <c r="E470" s="146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275</v>
      </c>
      <c r="C471" s="29"/>
      <c r="D471" s="11">
        <v>6.8450000000000006</v>
      </c>
      <c r="E471" s="146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>
        <v>6.8449999999999998</v>
      </c>
    </row>
    <row r="472" spans="1:65">
      <c r="A472" s="30"/>
      <c r="B472" s="3" t="s">
        <v>276</v>
      </c>
      <c r="C472" s="29"/>
      <c r="D472" s="24">
        <v>0.21920310216782946</v>
      </c>
      <c r="E472" s="146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42</v>
      </c>
    </row>
    <row r="473" spans="1:65">
      <c r="A473" s="30"/>
      <c r="B473" s="3" t="s">
        <v>86</v>
      </c>
      <c r="C473" s="29"/>
      <c r="D473" s="13">
        <v>3.2023827928097798E-2</v>
      </c>
      <c r="E473" s="146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277</v>
      </c>
      <c r="C474" s="29"/>
      <c r="D474" s="13">
        <v>2.2204460492503131E-16</v>
      </c>
      <c r="E474" s="146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278</v>
      </c>
      <c r="C475" s="47"/>
      <c r="D475" s="45" t="s">
        <v>279</v>
      </c>
      <c r="E475" s="146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697</v>
      </c>
      <c r="BM477" s="28" t="s">
        <v>317</v>
      </c>
    </row>
    <row r="478" spans="1:65" ht="15">
      <c r="A478" s="25" t="s">
        <v>15</v>
      </c>
      <c r="B478" s="18" t="s">
        <v>110</v>
      </c>
      <c r="C478" s="15" t="s">
        <v>111</v>
      </c>
      <c r="D478" s="16" t="s">
        <v>316</v>
      </c>
      <c r="E478" s="146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238</v>
      </c>
      <c r="C479" s="9" t="s">
        <v>238</v>
      </c>
      <c r="D479" s="10" t="s">
        <v>113</v>
      </c>
      <c r="E479" s="146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364</v>
      </c>
      <c r="E480" s="146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46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2.6</v>
      </c>
      <c r="E482" s="146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3</v>
      </c>
      <c r="E483" s="146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11</v>
      </c>
    </row>
    <row r="484" spans="1:65">
      <c r="A484" s="30"/>
      <c r="B484" s="20" t="s">
        <v>274</v>
      </c>
      <c r="C484" s="12"/>
      <c r="D484" s="23">
        <v>2.8</v>
      </c>
      <c r="E484" s="146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275</v>
      </c>
      <c r="C485" s="29"/>
      <c r="D485" s="11">
        <v>2.8</v>
      </c>
      <c r="E485" s="146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2.8</v>
      </c>
    </row>
    <row r="486" spans="1:65">
      <c r="A486" s="30"/>
      <c r="B486" s="3" t="s">
        <v>276</v>
      </c>
      <c r="C486" s="29"/>
      <c r="D486" s="24">
        <v>0.28284271247461895</v>
      </c>
      <c r="E486" s="146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26</v>
      </c>
    </row>
    <row r="487" spans="1:65">
      <c r="A487" s="30"/>
      <c r="B487" s="3" t="s">
        <v>86</v>
      </c>
      <c r="C487" s="29"/>
      <c r="D487" s="13">
        <v>0.10101525445522105</v>
      </c>
      <c r="E487" s="146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277</v>
      </c>
      <c r="C488" s="29"/>
      <c r="D488" s="13">
        <v>0</v>
      </c>
      <c r="E488" s="146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278</v>
      </c>
      <c r="C489" s="47"/>
      <c r="D489" s="45" t="s">
        <v>279</v>
      </c>
      <c r="E489" s="146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698</v>
      </c>
      <c r="BM491" s="28" t="s">
        <v>317</v>
      </c>
    </row>
    <row r="492" spans="1:65" ht="15">
      <c r="A492" s="25" t="s">
        <v>18</v>
      </c>
      <c r="B492" s="18" t="s">
        <v>110</v>
      </c>
      <c r="C492" s="15" t="s">
        <v>111</v>
      </c>
      <c r="D492" s="16" t="s">
        <v>316</v>
      </c>
      <c r="E492" s="146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238</v>
      </c>
      <c r="C493" s="9" t="s">
        <v>238</v>
      </c>
      <c r="D493" s="10" t="s">
        <v>113</v>
      </c>
      <c r="E493" s="146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364</v>
      </c>
      <c r="E494" s="146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0</v>
      </c>
    </row>
    <row r="495" spans="1:65">
      <c r="A495" s="30"/>
      <c r="B495" s="19"/>
      <c r="C495" s="9"/>
      <c r="D495" s="26"/>
      <c r="E495" s="146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0</v>
      </c>
    </row>
    <row r="496" spans="1:65">
      <c r="A496" s="30"/>
      <c r="B496" s="18">
        <v>1</v>
      </c>
      <c r="C496" s="14">
        <v>1</v>
      </c>
      <c r="D496" s="205">
        <v>146</v>
      </c>
      <c r="E496" s="207"/>
      <c r="F496" s="208"/>
      <c r="G496" s="208"/>
      <c r="H496" s="208"/>
      <c r="I496" s="208"/>
      <c r="J496" s="208"/>
      <c r="K496" s="208"/>
      <c r="L496" s="208"/>
      <c r="M496" s="208"/>
      <c r="N496" s="208"/>
      <c r="O496" s="208"/>
      <c r="P496" s="208"/>
      <c r="Q496" s="208"/>
      <c r="R496" s="208"/>
      <c r="S496" s="208"/>
      <c r="T496" s="208"/>
      <c r="U496" s="208"/>
      <c r="V496" s="208"/>
      <c r="W496" s="208"/>
      <c r="X496" s="208"/>
      <c r="Y496" s="208"/>
      <c r="Z496" s="208"/>
      <c r="AA496" s="208"/>
      <c r="AB496" s="208"/>
      <c r="AC496" s="208"/>
      <c r="AD496" s="208"/>
      <c r="AE496" s="208"/>
      <c r="AF496" s="208"/>
      <c r="AG496" s="208"/>
      <c r="AH496" s="208"/>
      <c r="AI496" s="208"/>
      <c r="AJ496" s="208"/>
      <c r="AK496" s="208"/>
      <c r="AL496" s="208"/>
      <c r="AM496" s="208"/>
      <c r="AN496" s="208"/>
      <c r="AO496" s="208"/>
      <c r="AP496" s="208"/>
      <c r="AQ496" s="208"/>
      <c r="AR496" s="208"/>
      <c r="AS496" s="208"/>
      <c r="AT496" s="208"/>
      <c r="AU496" s="208"/>
      <c r="AV496" s="208"/>
      <c r="AW496" s="208"/>
      <c r="AX496" s="208"/>
      <c r="AY496" s="208"/>
      <c r="AZ496" s="208"/>
      <c r="BA496" s="208"/>
      <c r="BB496" s="208"/>
      <c r="BC496" s="208"/>
      <c r="BD496" s="208"/>
      <c r="BE496" s="208"/>
      <c r="BF496" s="208"/>
      <c r="BG496" s="208"/>
      <c r="BH496" s="208"/>
      <c r="BI496" s="208"/>
      <c r="BJ496" s="208"/>
      <c r="BK496" s="208"/>
      <c r="BL496" s="208"/>
      <c r="BM496" s="209">
        <v>1</v>
      </c>
    </row>
    <row r="497" spans="1:65">
      <c r="A497" s="30"/>
      <c r="B497" s="19">
        <v>1</v>
      </c>
      <c r="C497" s="9">
        <v>2</v>
      </c>
      <c r="D497" s="211">
        <v>148</v>
      </c>
      <c r="E497" s="207"/>
      <c r="F497" s="208"/>
      <c r="G497" s="208"/>
      <c r="H497" s="208"/>
      <c r="I497" s="208"/>
      <c r="J497" s="208"/>
      <c r="K497" s="208"/>
      <c r="L497" s="208"/>
      <c r="M497" s="208"/>
      <c r="N497" s="208"/>
      <c r="O497" s="208"/>
      <c r="P497" s="208"/>
      <c r="Q497" s="208"/>
      <c r="R497" s="208"/>
      <c r="S497" s="208"/>
      <c r="T497" s="208"/>
      <c r="U497" s="208"/>
      <c r="V497" s="208"/>
      <c r="W497" s="208"/>
      <c r="X497" s="208"/>
      <c r="Y497" s="208"/>
      <c r="Z497" s="208"/>
      <c r="AA497" s="208"/>
      <c r="AB497" s="208"/>
      <c r="AC497" s="208"/>
      <c r="AD497" s="208"/>
      <c r="AE497" s="208"/>
      <c r="AF497" s="208"/>
      <c r="AG497" s="208"/>
      <c r="AH497" s="208"/>
      <c r="AI497" s="208"/>
      <c r="AJ497" s="208"/>
      <c r="AK497" s="208"/>
      <c r="AL497" s="208"/>
      <c r="AM497" s="208"/>
      <c r="AN497" s="208"/>
      <c r="AO497" s="208"/>
      <c r="AP497" s="208"/>
      <c r="AQ497" s="208"/>
      <c r="AR497" s="208"/>
      <c r="AS497" s="208"/>
      <c r="AT497" s="208"/>
      <c r="AU497" s="208"/>
      <c r="AV497" s="208"/>
      <c r="AW497" s="208"/>
      <c r="AX497" s="208"/>
      <c r="AY497" s="208"/>
      <c r="AZ497" s="208"/>
      <c r="BA497" s="208"/>
      <c r="BB497" s="208"/>
      <c r="BC497" s="208"/>
      <c r="BD497" s="208"/>
      <c r="BE497" s="208"/>
      <c r="BF497" s="208"/>
      <c r="BG497" s="208"/>
      <c r="BH497" s="208"/>
      <c r="BI497" s="208"/>
      <c r="BJ497" s="208"/>
      <c r="BK497" s="208"/>
      <c r="BL497" s="208"/>
      <c r="BM497" s="209">
        <v>12</v>
      </c>
    </row>
    <row r="498" spans="1:65">
      <c r="A498" s="30"/>
      <c r="B498" s="20" t="s">
        <v>274</v>
      </c>
      <c r="C498" s="12"/>
      <c r="D498" s="214">
        <v>147</v>
      </c>
      <c r="E498" s="207"/>
      <c r="F498" s="208"/>
      <c r="G498" s="208"/>
      <c r="H498" s="208"/>
      <c r="I498" s="208"/>
      <c r="J498" s="208"/>
      <c r="K498" s="208"/>
      <c r="L498" s="208"/>
      <c r="M498" s="208"/>
      <c r="N498" s="208"/>
      <c r="O498" s="208"/>
      <c r="P498" s="208"/>
      <c r="Q498" s="208"/>
      <c r="R498" s="208"/>
      <c r="S498" s="208"/>
      <c r="T498" s="208"/>
      <c r="U498" s="208"/>
      <c r="V498" s="208"/>
      <c r="W498" s="208"/>
      <c r="X498" s="208"/>
      <c r="Y498" s="208"/>
      <c r="Z498" s="208"/>
      <c r="AA498" s="208"/>
      <c r="AB498" s="208"/>
      <c r="AC498" s="208"/>
      <c r="AD498" s="208"/>
      <c r="AE498" s="208"/>
      <c r="AF498" s="208"/>
      <c r="AG498" s="208"/>
      <c r="AH498" s="208"/>
      <c r="AI498" s="208"/>
      <c r="AJ498" s="208"/>
      <c r="AK498" s="208"/>
      <c r="AL498" s="208"/>
      <c r="AM498" s="208"/>
      <c r="AN498" s="208"/>
      <c r="AO498" s="208"/>
      <c r="AP498" s="208"/>
      <c r="AQ498" s="208"/>
      <c r="AR498" s="208"/>
      <c r="AS498" s="208"/>
      <c r="AT498" s="208"/>
      <c r="AU498" s="208"/>
      <c r="AV498" s="208"/>
      <c r="AW498" s="208"/>
      <c r="AX498" s="208"/>
      <c r="AY498" s="208"/>
      <c r="AZ498" s="208"/>
      <c r="BA498" s="208"/>
      <c r="BB498" s="208"/>
      <c r="BC498" s="208"/>
      <c r="BD498" s="208"/>
      <c r="BE498" s="208"/>
      <c r="BF498" s="208"/>
      <c r="BG498" s="208"/>
      <c r="BH498" s="208"/>
      <c r="BI498" s="208"/>
      <c r="BJ498" s="208"/>
      <c r="BK498" s="208"/>
      <c r="BL498" s="208"/>
      <c r="BM498" s="209">
        <v>16</v>
      </c>
    </row>
    <row r="499" spans="1:65">
      <c r="A499" s="30"/>
      <c r="B499" s="3" t="s">
        <v>275</v>
      </c>
      <c r="C499" s="29"/>
      <c r="D499" s="211">
        <v>147</v>
      </c>
      <c r="E499" s="207"/>
      <c r="F499" s="208"/>
      <c r="G499" s="208"/>
      <c r="H499" s="208"/>
      <c r="I499" s="208"/>
      <c r="J499" s="208"/>
      <c r="K499" s="208"/>
      <c r="L499" s="208"/>
      <c r="M499" s="208"/>
      <c r="N499" s="208"/>
      <c r="O499" s="208"/>
      <c r="P499" s="208"/>
      <c r="Q499" s="208"/>
      <c r="R499" s="208"/>
      <c r="S499" s="208"/>
      <c r="T499" s="208"/>
      <c r="U499" s="208"/>
      <c r="V499" s="208"/>
      <c r="W499" s="208"/>
      <c r="X499" s="208"/>
      <c r="Y499" s="208"/>
      <c r="Z499" s="208"/>
      <c r="AA499" s="208"/>
      <c r="AB499" s="208"/>
      <c r="AC499" s="208"/>
      <c r="AD499" s="208"/>
      <c r="AE499" s="208"/>
      <c r="AF499" s="208"/>
      <c r="AG499" s="208"/>
      <c r="AH499" s="208"/>
      <c r="AI499" s="208"/>
      <c r="AJ499" s="208"/>
      <c r="AK499" s="208"/>
      <c r="AL499" s="208"/>
      <c r="AM499" s="208"/>
      <c r="AN499" s="208"/>
      <c r="AO499" s="208"/>
      <c r="AP499" s="208"/>
      <c r="AQ499" s="208"/>
      <c r="AR499" s="208"/>
      <c r="AS499" s="208"/>
      <c r="AT499" s="208"/>
      <c r="AU499" s="208"/>
      <c r="AV499" s="208"/>
      <c r="AW499" s="208"/>
      <c r="AX499" s="208"/>
      <c r="AY499" s="208"/>
      <c r="AZ499" s="208"/>
      <c r="BA499" s="208"/>
      <c r="BB499" s="208"/>
      <c r="BC499" s="208"/>
      <c r="BD499" s="208"/>
      <c r="BE499" s="208"/>
      <c r="BF499" s="208"/>
      <c r="BG499" s="208"/>
      <c r="BH499" s="208"/>
      <c r="BI499" s="208"/>
      <c r="BJ499" s="208"/>
      <c r="BK499" s="208"/>
      <c r="BL499" s="208"/>
      <c r="BM499" s="209">
        <v>147</v>
      </c>
    </row>
    <row r="500" spans="1:65">
      <c r="A500" s="30"/>
      <c r="B500" s="3" t="s">
        <v>276</v>
      </c>
      <c r="C500" s="29"/>
      <c r="D500" s="211">
        <v>1.4142135623730951</v>
      </c>
      <c r="E500" s="207"/>
      <c r="F500" s="208"/>
      <c r="G500" s="208"/>
      <c r="H500" s="208"/>
      <c r="I500" s="208"/>
      <c r="J500" s="208"/>
      <c r="K500" s="208"/>
      <c r="L500" s="208"/>
      <c r="M500" s="208"/>
      <c r="N500" s="208"/>
      <c r="O500" s="208"/>
      <c r="P500" s="208"/>
      <c r="Q500" s="208"/>
      <c r="R500" s="208"/>
      <c r="S500" s="208"/>
      <c r="T500" s="208"/>
      <c r="U500" s="208"/>
      <c r="V500" s="208"/>
      <c r="W500" s="208"/>
      <c r="X500" s="208"/>
      <c r="Y500" s="208"/>
      <c r="Z500" s="208"/>
      <c r="AA500" s="208"/>
      <c r="AB500" s="208"/>
      <c r="AC500" s="208"/>
      <c r="AD500" s="208"/>
      <c r="AE500" s="208"/>
      <c r="AF500" s="208"/>
      <c r="AG500" s="208"/>
      <c r="AH500" s="208"/>
      <c r="AI500" s="208"/>
      <c r="AJ500" s="208"/>
      <c r="AK500" s="208"/>
      <c r="AL500" s="208"/>
      <c r="AM500" s="208"/>
      <c r="AN500" s="208"/>
      <c r="AO500" s="208"/>
      <c r="AP500" s="208"/>
      <c r="AQ500" s="208"/>
      <c r="AR500" s="208"/>
      <c r="AS500" s="208"/>
      <c r="AT500" s="208"/>
      <c r="AU500" s="208"/>
      <c r="AV500" s="208"/>
      <c r="AW500" s="208"/>
      <c r="AX500" s="208"/>
      <c r="AY500" s="208"/>
      <c r="AZ500" s="208"/>
      <c r="BA500" s="208"/>
      <c r="BB500" s="208"/>
      <c r="BC500" s="208"/>
      <c r="BD500" s="208"/>
      <c r="BE500" s="208"/>
      <c r="BF500" s="208"/>
      <c r="BG500" s="208"/>
      <c r="BH500" s="208"/>
      <c r="BI500" s="208"/>
      <c r="BJ500" s="208"/>
      <c r="BK500" s="208"/>
      <c r="BL500" s="208"/>
      <c r="BM500" s="209">
        <v>27</v>
      </c>
    </row>
    <row r="501" spans="1:65">
      <c r="A501" s="30"/>
      <c r="B501" s="3" t="s">
        <v>86</v>
      </c>
      <c r="C501" s="29"/>
      <c r="D501" s="13">
        <v>9.6205004243067691E-3</v>
      </c>
      <c r="E501" s="146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277</v>
      </c>
      <c r="C502" s="29"/>
      <c r="D502" s="13">
        <v>0</v>
      </c>
      <c r="E502" s="146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278</v>
      </c>
      <c r="C503" s="47"/>
      <c r="D503" s="45" t="s">
        <v>279</v>
      </c>
      <c r="E503" s="146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699</v>
      </c>
      <c r="BM505" s="28" t="s">
        <v>317</v>
      </c>
    </row>
    <row r="506" spans="1:65" ht="15">
      <c r="A506" s="25" t="s">
        <v>21</v>
      </c>
      <c r="B506" s="18" t="s">
        <v>110</v>
      </c>
      <c r="C506" s="15" t="s">
        <v>111</v>
      </c>
      <c r="D506" s="16" t="s">
        <v>316</v>
      </c>
      <c r="E506" s="146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238</v>
      </c>
      <c r="C507" s="9" t="s">
        <v>238</v>
      </c>
      <c r="D507" s="10" t="s">
        <v>113</v>
      </c>
      <c r="E507" s="146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364</v>
      </c>
      <c r="E508" s="146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2</v>
      </c>
    </row>
    <row r="509" spans="1:65">
      <c r="A509" s="30"/>
      <c r="B509" s="19"/>
      <c r="C509" s="9"/>
      <c r="D509" s="26"/>
      <c r="E509" s="146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2</v>
      </c>
    </row>
    <row r="510" spans="1:65">
      <c r="A510" s="30"/>
      <c r="B510" s="18">
        <v>1</v>
      </c>
      <c r="C510" s="14">
        <v>1</v>
      </c>
      <c r="D510" s="22">
        <v>1.1599999999999999</v>
      </c>
      <c r="E510" s="146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>
        <v>1</v>
      </c>
    </row>
    <row r="511" spans="1:65">
      <c r="A511" s="30"/>
      <c r="B511" s="19">
        <v>1</v>
      </c>
      <c r="C511" s="9">
        <v>2</v>
      </c>
      <c r="D511" s="11">
        <v>1.17</v>
      </c>
      <c r="E511" s="146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22</v>
      </c>
    </row>
    <row r="512" spans="1:65">
      <c r="A512" s="30"/>
      <c r="B512" s="20" t="s">
        <v>274</v>
      </c>
      <c r="C512" s="12"/>
      <c r="D512" s="23">
        <v>1.165</v>
      </c>
      <c r="E512" s="146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16</v>
      </c>
    </row>
    <row r="513" spans="1:65">
      <c r="A513" s="30"/>
      <c r="B513" s="3" t="s">
        <v>275</v>
      </c>
      <c r="C513" s="29"/>
      <c r="D513" s="11">
        <v>1.165</v>
      </c>
      <c r="E513" s="146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1.165</v>
      </c>
    </row>
    <row r="514" spans="1:65">
      <c r="A514" s="30"/>
      <c r="B514" s="3" t="s">
        <v>276</v>
      </c>
      <c r="C514" s="29"/>
      <c r="D514" s="24">
        <v>7.0710678118654814E-3</v>
      </c>
      <c r="E514" s="146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28</v>
      </c>
    </row>
    <row r="515" spans="1:65">
      <c r="A515" s="30"/>
      <c r="B515" s="3" t="s">
        <v>86</v>
      </c>
      <c r="C515" s="29"/>
      <c r="D515" s="13">
        <v>6.069586104605563E-3</v>
      </c>
      <c r="E515" s="146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277</v>
      </c>
      <c r="C516" s="29"/>
      <c r="D516" s="13">
        <v>0</v>
      </c>
      <c r="E516" s="146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278</v>
      </c>
      <c r="C517" s="47"/>
      <c r="D517" s="45" t="s">
        <v>279</v>
      </c>
      <c r="E517" s="146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700</v>
      </c>
      <c r="BM519" s="28" t="s">
        <v>317</v>
      </c>
    </row>
    <row r="520" spans="1:65" ht="15">
      <c r="A520" s="25" t="s">
        <v>24</v>
      </c>
      <c r="B520" s="18" t="s">
        <v>110</v>
      </c>
      <c r="C520" s="15" t="s">
        <v>111</v>
      </c>
      <c r="D520" s="16" t="s">
        <v>316</v>
      </c>
      <c r="E520" s="146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238</v>
      </c>
      <c r="C521" s="9" t="s">
        <v>238</v>
      </c>
      <c r="D521" s="10" t="s">
        <v>113</v>
      </c>
      <c r="E521" s="146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364</v>
      </c>
      <c r="E522" s="146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46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0.96</v>
      </c>
      <c r="E524" s="146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0.95</v>
      </c>
      <c r="E525" s="146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23</v>
      </c>
    </row>
    <row r="526" spans="1:65">
      <c r="A526" s="30"/>
      <c r="B526" s="20" t="s">
        <v>274</v>
      </c>
      <c r="C526" s="12"/>
      <c r="D526" s="23">
        <v>0.95499999999999996</v>
      </c>
      <c r="E526" s="146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275</v>
      </c>
      <c r="C527" s="29"/>
      <c r="D527" s="11">
        <v>0.95499999999999996</v>
      </c>
      <c r="E527" s="146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0.95499999999999996</v>
      </c>
    </row>
    <row r="528" spans="1:65">
      <c r="A528" s="30"/>
      <c r="B528" s="3" t="s">
        <v>276</v>
      </c>
      <c r="C528" s="29"/>
      <c r="D528" s="24">
        <v>7.0710678118654814E-3</v>
      </c>
      <c r="E528" s="146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29</v>
      </c>
    </row>
    <row r="529" spans="1:65">
      <c r="A529" s="30"/>
      <c r="B529" s="3" t="s">
        <v>86</v>
      </c>
      <c r="C529" s="29"/>
      <c r="D529" s="13">
        <v>7.4042594888643785E-3</v>
      </c>
      <c r="E529" s="146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277</v>
      </c>
      <c r="C530" s="29"/>
      <c r="D530" s="13">
        <v>0</v>
      </c>
      <c r="E530" s="146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278</v>
      </c>
      <c r="C531" s="47"/>
      <c r="D531" s="45" t="s">
        <v>279</v>
      </c>
      <c r="E531" s="146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701</v>
      </c>
      <c r="BM533" s="28" t="s">
        <v>317</v>
      </c>
    </row>
    <row r="534" spans="1:65" ht="15">
      <c r="A534" s="25" t="s">
        <v>27</v>
      </c>
      <c r="B534" s="18" t="s">
        <v>110</v>
      </c>
      <c r="C534" s="15" t="s">
        <v>111</v>
      </c>
      <c r="D534" s="16" t="s">
        <v>316</v>
      </c>
      <c r="E534" s="146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238</v>
      </c>
      <c r="C535" s="9" t="s">
        <v>238</v>
      </c>
      <c r="D535" s="10" t="s">
        <v>113</v>
      </c>
      <c r="E535" s="146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364</v>
      </c>
      <c r="E536" s="146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46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141" t="s">
        <v>96</v>
      </c>
      <c r="E538" s="146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42" t="s">
        <v>96</v>
      </c>
      <c r="E539" s="146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24</v>
      </c>
    </row>
    <row r="540" spans="1:65">
      <c r="A540" s="30"/>
      <c r="B540" s="20" t="s">
        <v>274</v>
      </c>
      <c r="C540" s="12"/>
      <c r="D540" s="23" t="s">
        <v>740</v>
      </c>
      <c r="E540" s="146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275</v>
      </c>
      <c r="C541" s="29"/>
      <c r="D541" s="11" t="s">
        <v>740</v>
      </c>
      <c r="E541" s="146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 t="s">
        <v>96</v>
      </c>
    </row>
    <row r="542" spans="1:65">
      <c r="A542" s="30"/>
      <c r="B542" s="3" t="s">
        <v>276</v>
      </c>
      <c r="C542" s="29"/>
      <c r="D542" s="24" t="s">
        <v>740</v>
      </c>
      <c r="E542" s="146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30</v>
      </c>
    </row>
    <row r="543" spans="1:65">
      <c r="A543" s="30"/>
      <c r="B543" s="3" t="s">
        <v>86</v>
      </c>
      <c r="C543" s="29"/>
      <c r="D543" s="13" t="s">
        <v>740</v>
      </c>
      <c r="E543" s="146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277</v>
      </c>
      <c r="C544" s="29"/>
      <c r="D544" s="13" t="s">
        <v>740</v>
      </c>
      <c r="E544" s="146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278</v>
      </c>
      <c r="C545" s="47"/>
      <c r="D545" s="45" t="s">
        <v>279</v>
      </c>
      <c r="E545" s="146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702</v>
      </c>
      <c r="BM547" s="28" t="s">
        <v>317</v>
      </c>
    </row>
    <row r="548" spans="1:65" ht="15">
      <c r="A548" s="25" t="s">
        <v>30</v>
      </c>
      <c r="B548" s="18" t="s">
        <v>110</v>
      </c>
      <c r="C548" s="15" t="s">
        <v>111</v>
      </c>
      <c r="D548" s="16" t="s">
        <v>316</v>
      </c>
      <c r="E548" s="146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238</v>
      </c>
      <c r="C549" s="9" t="s">
        <v>238</v>
      </c>
      <c r="D549" s="10" t="s">
        <v>113</v>
      </c>
      <c r="E549" s="146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364</v>
      </c>
      <c r="E550" s="146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1</v>
      </c>
    </row>
    <row r="551" spans="1:65">
      <c r="A551" s="30"/>
      <c r="B551" s="19"/>
      <c r="C551" s="9"/>
      <c r="D551" s="26"/>
      <c r="E551" s="146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1</v>
      </c>
    </row>
    <row r="552" spans="1:65">
      <c r="A552" s="30"/>
      <c r="B552" s="18">
        <v>1</v>
      </c>
      <c r="C552" s="14">
        <v>1</v>
      </c>
      <c r="D552" s="215">
        <v>13</v>
      </c>
      <c r="E552" s="216"/>
      <c r="F552" s="217"/>
      <c r="G552" s="217"/>
      <c r="H552" s="217"/>
      <c r="I552" s="217"/>
      <c r="J552" s="217"/>
      <c r="K552" s="217"/>
      <c r="L552" s="217"/>
      <c r="M552" s="217"/>
      <c r="N552" s="217"/>
      <c r="O552" s="217"/>
      <c r="P552" s="217"/>
      <c r="Q552" s="217"/>
      <c r="R552" s="217"/>
      <c r="S552" s="217"/>
      <c r="T552" s="217"/>
      <c r="U552" s="217"/>
      <c r="V552" s="217"/>
      <c r="W552" s="217"/>
      <c r="X552" s="217"/>
      <c r="Y552" s="217"/>
      <c r="Z552" s="217"/>
      <c r="AA552" s="217"/>
      <c r="AB552" s="217"/>
      <c r="AC552" s="217"/>
      <c r="AD552" s="217"/>
      <c r="AE552" s="217"/>
      <c r="AF552" s="217"/>
      <c r="AG552" s="217"/>
      <c r="AH552" s="217"/>
      <c r="AI552" s="217"/>
      <c r="AJ552" s="217"/>
      <c r="AK552" s="217"/>
      <c r="AL552" s="217"/>
      <c r="AM552" s="217"/>
      <c r="AN552" s="217"/>
      <c r="AO552" s="217"/>
      <c r="AP552" s="217"/>
      <c r="AQ552" s="217"/>
      <c r="AR552" s="217"/>
      <c r="AS552" s="217"/>
      <c r="AT552" s="217"/>
      <c r="AU552" s="217"/>
      <c r="AV552" s="217"/>
      <c r="AW552" s="217"/>
      <c r="AX552" s="217"/>
      <c r="AY552" s="217"/>
      <c r="AZ552" s="217"/>
      <c r="BA552" s="217"/>
      <c r="BB552" s="217"/>
      <c r="BC552" s="217"/>
      <c r="BD552" s="217"/>
      <c r="BE552" s="217"/>
      <c r="BF552" s="217"/>
      <c r="BG552" s="217"/>
      <c r="BH552" s="217"/>
      <c r="BI552" s="217"/>
      <c r="BJ552" s="217"/>
      <c r="BK552" s="217"/>
      <c r="BL552" s="217"/>
      <c r="BM552" s="218">
        <v>1</v>
      </c>
    </row>
    <row r="553" spans="1:65">
      <c r="A553" s="30"/>
      <c r="B553" s="19">
        <v>1</v>
      </c>
      <c r="C553" s="9">
        <v>2</v>
      </c>
      <c r="D553" s="219">
        <v>13.2</v>
      </c>
      <c r="E553" s="216"/>
      <c r="F553" s="217"/>
      <c r="G553" s="217"/>
      <c r="H553" s="217"/>
      <c r="I553" s="217"/>
      <c r="J553" s="217"/>
      <c r="K553" s="217"/>
      <c r="L553" s="217"/>
      <c r="M553" s="217"/>
      <c r="N553" s="217"/>
      <c r="O553" s="217"/>
      <c r="P553" s="217"/>
      <c r="Q553" s="217"/>
      <c r="R553" s="217"/>
      <c r="S553" s="217"/>
      <c r="T553" s="217"/>
      <c r="U553" s="217"/>
      <c r="V553" s="217"/>
      <c r="W553" s="217"/>
      <c r="X553" s="217"/>
      <c r="Y553" s="217"/>
      <c r="Z553" s="217"/>
      <c r="AA553" s="217"/>
      <c r="AB553" s="217"/>
      <c r="AC553" s="217"/>
      <c r="AD553" s="217"/>
      <c r="AE553" s="217"/>
      <c r="AF553" s="217"/>
      <c r="AG553" s="217"/>
      <c r="AH553" s="217"/>
      <c r="AI553" s="217"/>
      <c r="AJ553" s="217"/>
      <c r="AK553" s="217"/>
      <c r="AL553" s="217"/>
      <c r="AM553" s="217"/>
      <c r="AN553" s="217"/>
      <c r="AO553" s="217"/>
      <c r="AP553" s="217"/>
      <c r="AQ553" s="217"/>
      <c r="AR553" s="217"/>
      <c r="AS553" s="217"/>
      <c r="AT553" s="217"/>
      <c r="AU553" s="217"/>
      <c r="AV553" s="217"/>
      <c r="AW553" s="217"/>
      <c r="AX553" s="217"/>
      <c r="AY553" s="217"/>
      <c r="AZ553" s="217"/>
      <c r="BA553" s="217"/>
      <c r="BB553" s="217"/>
      <c r="BC553" s="217"/>
      <c r="BD553" s="217"/>
      <c r="BE553" s="217"/>
      <c r="BF553" s="217"/>
      <c r="BG553" s="217"/>
      <c r="BH553" s="217"/>
      <c r="BI553" s="217"/>
      <c r="BJ553" s="217"/>
      <c r="BK553" s="217"/>
      <c r="BL553" s="217"/>
      <c r="BM553" s="218">
        <v>25</v>
      </c>
    </row>
    <row r="554" spans="1:65">
      <c r="A554" s="30"/>
      <c r="B554" s="20" t="s">
        <v>274</v>
      </c>
      <c r="C554" s="12"/>
      <c r="D554" s="221">
        <v>13.1</v>
      </c>
      <c r="E554" s="216"/>
      <c r="F554" s="217"/>
      <c r="G554" s="217"/>
      <c r="H554" s="217"/>
      <c r="I554" s="217"/>
      <c r="J554" s="217"/>
      <c r="K554" s="217"/>
      <c r="L554" s="217"/>
      <c r="M554" s="217"/>
      <c r="N554" s="217"/>
      <c r="O554" s="217"/>
      <c r="P554" s="217"/>
      <c r="Q554" s="217"/>
      <c r="R554" s="217"/>
      <c r="S554" s="217"/>
      <c r="T554" s="217"/>
      <c r="U554" s="217"/>
      <c r="V554" s="217"/>
      <c r="W554" s="217"/>
      <c r="X554" s="217"/>
      <c r="Y554" s="217"/>
      <c r="Z554" s="217"/>
      <c r="AA554" s="217"/>
      <c r="AB554" s="217"/>
      <c r="AC554" s="217"/>
      <c r="AD554" s="217"/>
      <c r="AE554" s="217"/>
      <c r="AF554" s="217"/>
      <c r="AG554" s="217"/>
      <c r="AH554" s="217"/>
      <c r="AI554" s="217"/>
      <c r="AJ554" s="217"/>
      <c r="AK554" s="217"/>
      <c r="AL554" s="217"/>
      <c r="AM554" s="217"/>
      <c r="AN554" s="217"/>
      <c r="AO554" s="217"/>
      <c r="AP554" s="217"/>
      <c r="AQ554" s="217"/>
      <c r="AR554" s="217"/>
      <c r="AS554" s="217"/>
      <c r="AT554" s="217"/>
      <c r="AU554" s="217"/>
      <c r="AV554" s="217"/>
      <c r="AW554" s="217"/>
      <c r="AX554" s="217"/>
      <c r="AY554" s="217"/>
      <c r="AZ554" s="217"/>
      <c r="BA554" s="217"/>
      <c r="BB554" s="217"/>
      <c r="BC554" s="217"/>
      <c r="BD554" s="217"/>
      <c r="BE554" s="217"/>
      <c r="BF554" s="217"/>
      <c r="BG554" s="217"/>
      <c r="BH554" s="217"/>
      <c r="BI554" s="217"/>
      <c r="BJ554" s="217"/>
      <c r="BK554" s="217"/>
      <c r="BL554" s="217"/>
      <c r="BM554" s="218">
        <v>16</v>
      </c>
    </row>
    <row r="555" spans="1:65">
      <c r="A555" s="30"/>
      <c r="B555" s="3" t="s">
        <v>275</v>
      </c>
      <c r="C555" s="29"/>
      <c r="D555" s="219">
        <v>13.1</v>
      </c>
      <c r="E555" s="216"/>
      <c r="F555" s="217"/>
      <c r="G555" s="217"/>
      <c r="H555" s="217"/>
      <c r="I555" s="217"/>
      <c r="J555" s="217"/>
      <c r="K555" s="217"/>
      <c r="L555" s="217"/>
      <c r="M555" s="217"/>
      <c r="N555" s="217"/>
      <c r="O555" s="217"/>
      <c r="P555" s="217"/>
      <c r="Q555" s="217"/>
      <c r="R555" s="217"/>
      <c r="S555" s="217"/>
      <c r="T555" s="217"/>
      <c r="U555" s="217"/>
      <c r="V555" s="217"/>
      <c r="W555" s="217"/>
      <c r="X555" s="217"/>
      <c r="Y555" s="217"/>
      <c r="Z555" s="217"/>
      <c r="AA555" s="217"/>
      <c r="AB555" s="217"/>
      <c r="AC555" s="217"/>
      <c r="AD555" s="217"/>
      <c r="AE555" s="217"/>
      <c r="AF555" s="217"/>
      <c r="AG555" s="217"/>
      <c r="AH555" s="217"/>
      <c r="AI555" s="217"/>
      <c r="AJ555" s="217"/>
      <c r="AK555" s="217"/>
      <c r="AL555" s="217"/>
      <c r="AM555" s="217"/>
      <c r="AN555" s="217"/>
      <c r="AO555" s="217"/>
      <c r="AP555" s="217"/>
      <c r="AQ555" s="217"/>
      <c r="AR555" s="217"/>
      <c r="AS555" s="217"/>
      <c r="AT555" s="217"/>
      <c r="AU555" s="217"/>
      <c r="AV555" s="217"/>
      <c r="AW555" s="217"/>
      <c r="AX555" s="217"/>
      <c r="AY555" s="217"/>
      <c r="AZ555" s="217"/>
      <c r="BA555" s="217"/>
      <c r="BB555" s="217"/>
      <c r="BC555" s="217"/>
      <c r="BD555" s="217"/>
      <c r="BE555" s="217"/>
      <c r="BF555" s="217"/>
      <c r="BG555" s="217"/>
      <c r="BH555" s="217"/>
      <c r="BI555" s="217"/>
      <c r="BJ555" s="217"/>
      <c r="BK555" s="217"/>
      <c r="BL555" s="217"/>
      <c r="BM555" s="218">
        <v>13.1</v>
      </c>
    </row>
    <row r="556" spans="1:65">
      <c r="A556" s="30"/>
      <c r="B556" s="3" t="s">
        <v>276</v>
      </c>
      <c r="C556" s="29"/>
      <c r="D556" s="219">
        <v>0.141421356237309</v>
      </c>
      <c r="E556" s="216"/>
      <c r="F556" s="217"/>
      <c r="G556" s="217"/>
      <c r="H556" s="217"/>
      <c r="I556" s="217"/>
      <c r="J556" s="217"/>
      <c r="K556" s="217"/>
      <c r="L556" s="217"/>
      <c r="M556" s="217"/>
      <c r="N556" s="217"/>
      <c r="O556" s="217"/>
      <c r="P556" s="217"/>
      <c r="Q556" s="217"/>
      <c r="R556" s="217"/>
      <c r="S556" s="217"/>
      <c r="T556" s="217"/>
      <c r="U556" s="217"/>
      <c r="V556" s="217"/>
      <c r="W556" s="217"/>
      <c r="X556" s="217"/>
      <c r="Y556" s="217"/>
      <c r="Z556" s="217"/>
      <c r="AA556" s="217"/>
      <c r="AB556" s="217"/>
      <c r="AC556" s="217"/>
      <c r="AD556" s="217"/>
      <c r="AE556" s="217"/>
      <c r="AF556" s="217"/>
      <c r="AG556" s="217"/>
      <c r="AH556" s="217"/>
      <c r="AI556" s="217"/>
      <c r="AJ556" s="217"/>
      <c r="AK556" s="217"/>
      <c r="AL556" s="217"/>
      <c r="AM556" s="217"/>
      <c r="AN556" s="217"/>
      <c r="AO556" s="217"/>
      <c r="AP556" s="217"/>
      <c r="AQ556" s="217"/>
      <c r="AR556" s="217"/>
      <c r="AS556" s="217"/>
      <c r="AT556" s="217"/>
      <c r="AU556" s="217"/>
      <c r="AV556" s="217"/>
      <c r="AW556" s="217"/>
      <c r="AX556" s="217"/>
      <c r="AY556" s="217"/>
      <c r="AZ556" s="217"/>
      <c r="BA556" s="217"/>
      <c r="BB556" s="217"/>
      <c r="BC556" s="217"/>
      <c r="BD556" s="217"/>
      <c r="BE556" s="217"/>
      <c r="BF556" s="217"/>
      <c r="BG556" s="217"/>
      <c r="BH556" s="217"/>
      <c r="BI556" s="217"/>
      <c r="BJ556" s="217"/>
      <c r="BK556" s="217"/>
      <c r="BL556" s="217"/>
      <c r="BM556" s="218">
        <v>31</v>
      </c>
    </row>
    <row r="557" spans="1:65">
      <c r="A557" s="30"/>
      <c r="B557" s="3" t="s">
        <v>86</v>
      </c>
      <c r="C557" s="29"/>
      <c r="D557" s="13">
        <v>1.0795523376893818E-2</v>
      </c>
      <c r="E557" s="146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277</v>
      </c>
      <c r="C558" s="29"/>
      <c r="D558" s="13">
        <v>0</v>
      </c>
      <c r="E558" s="146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278</v>
      </c>
      <c r="C559" s="47"/>
      <c r="D559" s="45" t="s">
        <v>279</v>
      </c>
      <c r="E559" s="146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703</v>
      </c>
      <c r="BM561" s="28" t="s">
        <v>317</v>
      </c>
    </row>
    <row r="562" spans="1:65" ht="15">
      <c r="A562" s="25" t="s">
        <v>62</v>
      </c>
      <c r="B562" s="18" t="s">
        <v>110</v>
      </c>
      <c r="C562" s="15" t="s">
        <v>111</v>
      </c>
      <c r="D562" s="16" t="s">
        <v>316</v>
      </c>
      <c r="E562" s="146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238</v>
      </c>
      <c r="C563" s="9" t="s">
        <v>238</v>
      </c>
      <c r="D563" s="10" t="s">
        <v>113</v>
      </c>
      <c r="E563" s="146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1</v>
      </c>
    </row>
    <row r="564" spans="1:65">
      <c r="A564" s="30"/>
      <c r="B564" s="19"/>
      <c r="C564" s="9"/>
      <c r="D564" s="10" t="s">
        <v>364</v>
      </c>
      <c r="E564" s="146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3</v>
      </c>
    </row>
    <row r="565" spans="1:65">
      <c r="A565" s="30"/>
      <c r="B565" s="19"/>
      <c r="C565" s="9"/>
      <c r="D565" s="26"/>
      <c r="E565" s="146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3</v>
      </c>
    </row>
    <row r="566" spans="1:65">
      <c r="A566" s="30"/>
      <c r="B566" s="18">
        <v>1</v>
      </c>
      <c r="C566" s="14">
        <v>1</v>
      </c>
      <c r="D566" s="200">
        <v>0.54400000000000004</v>
      </c>
      <c r="E566" s="198"/>
      <c r="F566" s="199"/>
      <c r="G566" s="199"/>
      <c r="H566" s="199"/>
      <c r="I566" s="199"/>
      <c r="J566" s="199"/>
      <c r="K566" s="199"/>
      <c r="L566" s="199"/>
      <c r="M566" s="199"/>
      <c r="N566" s="199"/>
      <c r="O566" s="199"/>
      <c r="P566" s="199"/>
      <c r="Q566" s="199"/>
      <c r="R566" s="199"/>
      <c r="S566" s="199"/>
      <c r="T566" s="199"/>
      <c r="U566" s="199"/>
      <c r="V566" s="199"/>
      <c r="W566" s="199"/>
      <c r="X566" s="199"/>
      <c r="Y566" s="199"/>
      <c r="Z566" s="199"/>
      <c r="AA566" s="199"/>
      <c r="AB566" s="199"/>
      <c r="AC566" s="199"/>
      <c r="AD566" s="199"/>
      <c r="AE566" s="199"/>
      <c r="AF566" s="199"/>
      <c r="AG566" s="199"/>
      <c r="AH566" s="199"/>
      <c r="AI566" s="199"/>
      <c r="AJ566" s="199"/>
      <c r="AK566" s="199"/>
      <c r="AL566" s="199"/>
      <c r="AM566" s="199"/>
      <c r="AN566" s="199"/>
      <c r="AO566" s="199"/>
      <c r="AP566" s="199"/>
      <c r="AQ566" s="199"/>
      <c r="AR566" s="199"/>
      <c r="AS566" s="199"/>
      <c r="AT566" s="199"/>
      <c r="AU566" s="199"/>
      <c r="AV566" s="199"/>
      <c r="AW566" s="199"/>
      <c r="AX566" s="199"/>
      <c r="AY566" s="199"/>
      <c r="AZ566" s="199"/>
      <c r="BA566" s="199"/>
      <c r="BB566" s="199"/>
      <c r="BC566" s="199"/>
      <c r="BD566" s="199"/>
      <c r="BE566" s="199"/>
      <c r="BF566" s="199"/>
      <c r="BG566" s="199"/>
      <c r="BH566" s="199"/>
      <c r="BI566" s="199"/>
      <c r="BJ566" s="199"/>
      <c r="BK566" s="199"/>
      <c r="BL566" s="199"/>
      <c r="BM566" s="201">
        <v>1</v>
      </c>
    </row>
    <row r="567" spans="1:65">
      <c r="A567" s="30"/>
      <c r="B567" s="19">
        <v>1</v>
      </c>
      <c r="C567" s="9">
        <v>2</v>
      </c>
      <c r="D567" s="24">
        <v>0.53600000000000003</v>
      </c>
      <c r="E567" s="198"/>
      <c r="F567" s="199"/>
      <c r="G567" s="199"/>
      <c r="H567" s="199"/>
      <c r="I567" s="199"/>
      <c r="J567" s="199"/>
      <c r="K567" s="199"/>
      <c r="L567" s="199"/>
      <c r="M567" s="199"/>
      <c r="N567" s="199"/>
      <c r="O567" s="199"/>
      <c r="P567" s="199"/>
      <c r="Q567" s="199"/>
      <c r="R567" s="199"/>
      <c r="S567" s="199"/>
      <c r="T567" s="199"/>
      <c r="U567" s="199"/>
      <c r="V567" s="199"/>
      <c r="W567" s="199"/>
      <c r="X567" s="199"/>
      <c r="Y567" s="199"/>
      <c r="Z567" s="199"/>
      <c r="AA567" s="199"/>
      <c r="AB567" s="199"/>
      <c r="AC567" s="199"/>
      <c r="AD567" s="199"/>
      <c r="AE567" s="199"/>
      <c r="AF567" s="199"/>
      <c r="AG567" s="199"/>
      <c r="AH567" s="199"/>
      <c r="AI567" s="199"/>
      <c r="AJ567" s="199"/>
      <c r="AK567" s="199"/>
      <c r="AL567" s="199"/>
      <c r="AM567" s="199"/>
      <c r="AN567" s="199"/>
      <c r="AO567" s="199"/>
      <c r="AP567" s="199"/>
      <c r="AQ567" s="199"/>
      <c r="AR567" s="199"/>
      <c r="AS567" s="199"/>
      <c r="AT567" s="199"/>
      <c r="AU567" s="199"/>
      <c r="AV567" s="199"/>
      <c r="AW567" s="199"/>
      <c r="AX567" s="199"/>
      <c r="AY567" s="199"/>
      <c r="AZ567" s="199"/>
      <c r="BA567" s="199"/>
      <c r="BB567" s="199"/>
      <c r="BC567" s="199"/>
      <c r="BD567" s="199"/>
      <c r="BE567" s="199"/>
      <c r="BF567" s="199"/>
      <c r="BG567" s="199"/>
      <c r="BH567" s="199"/>
      <c r="BI567" s="199"/>
      <c r="BJ567" s="199"/>
      <c r="BK567" s="199"/>
      <c r="BL567" s="199"/>
      <c r="BM567" s="201">
        <v>26</v>
      </c>
    </row>
    <row r="568" spans="1:65">
      <c r="A568" s="30"/>
      <c r="B568" s="20" t="s">
        <v>274</v>
      </c>
      <c r="C568" s="12"/>
      <c r="D568" s="202">
        <v>0.54</v>
      </c>
      <c r="E568" s="198"/>
      <c r="F568" s="199"/>
      <c r="G568" s="199"/>
      <c r="H568" s="199"/>
      <c r="I568" s="199"/>
      <c r="J568" s="199"/>
      <c r="K568" s="199"/>
      <c r="L568" s="199"/>
      <c r="M568" s="199"/>
      <c r="N568" s="199"/>
      <c r="O568" s="199"/>
      <c r="P568" s="199"/>
      <c r="Q568" s="199"/>
      <c r="R568" s="199"/>
      <c r="S568" s="199"/>
      <c r="T568" s="199"/>
      <c r="U568" s="199"/>
      <c r="V568" s="199"/>
      <c r="W568" s="199"/>
      <c r="X568" s="199"/>
      <c r="Y568" s="199"/>
      <c r="Z568" s="199"/>
      <c r="AA568" s="199"/>
      <c r="AB568" s="199"/>
      <c r="AC568" s="199"/>
      <c r="AD568" s="199"/>
      <c r="AE568" s="199"/>
      <c r="AF568" s="199"/>
      <c r="AG568" s="199"/>
      <c r="AH568" s="199"/>
      <c r="AI568" s="199"/>
      <c r="AJ568" s="199"/>
      <c r="AK568" s="199"/>
      <c r="AL568" s="199"/>
      <c r="AM568" s="199"/>
      <c r="AN568" s="199"/>
      <c r="AO568" s="199"/>
      <c r="AP568" s="199"/>
      <c r="AQ568" s="199"/>
      <c r="AR568" s="199"/>
      <c r="AS568" s="199"/>
      <c r="AT568" s="199"/>
      <c r="AU568" s="199"/>
      <c r="AV568" s="199"/>
      <c r="AW568" s="199"/>
      <c r="AX568" s="199"/>
      <c r="AY568" s="199"/>
      <c r="AZ568" s="199"/>
      <c r="BA568" s="199"/>
      <c r="BB568" s="199"/>
      <c r="BC568" s="199"/>
      <c r="BD568" s="199"/>
      <c r="BE568" s="199"/>
      <c r="BF568" s="199"/>
      <c r="BG568" s="199"/>
      <c r="BH568" s="199"/>
      <c r="BI568" s="199"/>
      <c r="BJ568" s="199"/>
      <c r="BK568" s="199"/>
      <c r="BL568" s="199"/>
      <c r="BM568" s="201">
        <v>16</v>
      </c>
    </row>
    <row r="569" spans="1:65">
      <c r="A569" s="30"/>
      <c r="B569" s="3" t="s">
        <v>275</v>
      </c>
      <c r="C569" s="29"/>
      <c r="D569" s="24">
        <v>0.54</v>
      </c>
      <c r="E569" s="198"/>
      <c r="F569" s="199"/>
      <c r="G569" s="199"/>
      <c r="H569" s="199"/>
      <c r="I569" s="199"/>
      <c r="J569" s="199"/>
      <c r="K569" s="199"/>
      <c r="L569" s="199"/>
      <c r="M569" s="199"/>
      <c r="N569" s="199"/>
      <c r="O569" s="199"/>
      <c r="P569" s="199"/>
      <c r="Q569" s="199"/>
      <c r="R569" s="199"/>
      <c r="S569" s="199"/>
      <c r="T569" s="199"/>
      <c r="U569" s="199"/>
      <c r="V569" s="199"/>
      <c r="W569" s="199"/>
      <c r="X569" s="199"/>
      <c r="Y569" s="199"/>
      <c r="Z569" s="199"/>
      <c r="AA569" s="199"/>
      <c r="AB569" s="199"/>
      <c r="AC569" s="199"/>
      <c r="AD569" s="199"/>
      <c r="AE569" s="199"/>
      <c r="AF569" s="199"/>
      <c r="AG569" s="199"/>
      <c r="AH569" s="199"/>
      <c r="AI569" s="199"/>
      <c r="AJ569" s="199"/>
      <c r="AK569" s="199"/>
      <c r="AL569" s="199"/>
      <c r="AM569" s="199"/>
      <c r="AN569" s="199"/>
      <c r="AO569" s="199"/>
      <c r="AP569" s="199"/>
      <c r="AQ569" s="199"/>
      <c r="AR569" s="199"/>
      <c r="AS569" s="199"/>
      <c r="AT569" s="199"/>
      <c r="AU569" s="199"/>
      <c r="AV569" s="199"/>
      <c r="AW569" s="199"/>
      <c r="AX569" s="199"/>
      <c r="AY569" s="199"/>
      <c r="AZ569" s="199"/>
      <c r="BA569" s="199"/>
      <c r="BB569" s="199"/>
      <c r="BC569" s="199"/>
      <c r="BD569" s="199"/>
      <c r="BE569" s="199"/>
      <c r="BF569" s="199"/>
      <c r="BG569" s="199"/>
      <c r="BH569" s="199"/>
      <c r="BI569" s="199"/>
      <c r="BJ569" s="199"/>
      <c r="BK569" s="199"/>
      <c r="BL569" s="199"/>
      <c r="BM569" s="201">
        <v>0.54</v>
      </c>
    </row>
    <row r="570" spans="1:65">
      <c r="A570" s="30"/>
      <c r="B570" s="3" t="s">
        <v>276</v>
      </c>
      <c r="C570" s="29"/>
      <c r="D570" s="24">
        <v>5.6568542494923853E-3</v>
      </c>
      <c r="E570" s="198"/>
      <c r="F570" s="199"/>
      <c r="G570" s="199"/>
      <c r="H570" s="199"/>
      <c r="I570" s="199"/>
      <c r="J570" s="199"/>
      <c r="K570" s="199"/>
      <c r="L570" s="199"/>
      <c r="M570" s="199"/>
      <c r="N570" s="199"/>
      <c r="O570" s="199"/>
      <c r="P570" s="199"/>
      <c r="Q570" s="199"/>
      <c r="R570" s="199"/>
      <c r="S570" s="199"/>
      <c r="T570" s="199"/>
      <c r="U570" s="199"/>
      <c r="V570" s="199"/>
      <c r="W570" s="199"/>
      <c r="X570" s="199"/>
      <c r="Y570" s="199"/>
      <c r="Z570" s="199"/>
      <c r="AA570" s="199"/>
      <c r="AB570" s="199"/>
      <c r="AC570" s="199"/>
      <c r="AD570" s="199"/>
      <c r="AE570" s="199"/>
      <c r="AF570" s="199"/>
      <c r="AG570" s="199"/>
      <c r="AH570" s="199"/>
      <c r="AI570" s="199"/>
      <c r="AJ570" s="199"/>
      <c r="AK570" s="199"/>
      <c r="AL570" s="199"/>
      <c r="AM570" s="199"/>
      <c r="AN570" s="199"/>
      <c r="AO570" s="199"/>
      <c r="AP570" s="199"/>
      <c r="AQ570" s="199"/>
      <c r="AR570" s="199"/>
      <c r="AS570" s="199"/>
      <c r="AT570" s="199"/>
      <c r="AU570" s="199"/>
      <c r="AV570" s="199"/>
      <c r="AW570" s="199"/>
      <c r="AX570" s="199"/>
      <c r="AY570" s="199"/>
      <c r="AZ570" s="199"/>
      <c r="BA570" s="199"/>
      <c r="BB570" s="199"/>
      <c r="BC570" s="199"/>
      <c r="BD570" s="199"/>
      <c r="BE570" s="199"/>
      <c r="BF570" s="199"/>
      <c r="BG570" s="199"/>
      <c r="BH570" s="199"/>
      <c r="BI570" s="199"/>
      <c r="BJ570" s="199"/>
      <c r="BK570" s="199"/>
      <c r="BL570" s="199"/>
      <c r="BM570" s="201">
        <v>32</v>
      </c>
    </row>
    <row r="571" spans="1:65">
      <c r="A571" s="30"/>
      <c r="B571" s="3" t="s">
        <v>86</v>
      </c>
      <c r="C571" s="29"/>
      <c r="D571" s="13">
        <v>1.0475656017578491E-2</v>
      </c>
      <c r="E571" s="146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277</v>
      </c>
      <c r="C572" s="29"/>
      <c r="D572" s="13">
        <v>0</v>
      </c>
      <c r="E572" s="146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278</v>
      </c>
      <c r="C573" s="47"/>
      <c r="D573" s="45" t="s">
        <v>279</v>
      </c>
      <c r="E573" s="146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704</v>
      </c>
      <c r="BM575" s="28" t="s">
        <v>317</v>
      </c>
    </row>
    <row r="576" spans="1:65" ht="15">
      <c r="A576" s="25" t="s">
        <v>63</v>
      </c>
      <c r="B576" s="18" t="s">
        <v>110</v>
      </c>
      <c r="C576" s="15" t="s">
        <v>111</v>
      </c>
      <c r="D576" s="16" t="s">
        <v>316</v>
      </c>
      <c r="E576" s="146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238</v>
      </c>
      <c r="C577" s="9" t="s">
        <v>238</v>
      </c>
      <c r="D577" s="10" t="s">
        <v>113</v>
      </c>
      <c r="E577" s="146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3</v>
      </c>
    </row>
    <row r="578" spans="1:65">
      <c r="A578" s="30"/>
      <c r="B578" s="19"/>
      <c r="C578" s="9"/>
      <c r="D578" s="10" t="s">
        <v>364</v>
      </c>
      <c r="E578" s="146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2</v>
      </c>
    </row>
    <row r="579" spans="1:65">
      <c r="A579" s="30"/>
      <c r="B579" s="19"/>
      <c r="C579" s="9"/>
      <c r="D579" s="26"/>
      <c r="E579" s="146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2</v>
      </c>
    </row>
    <row r="580" spans="1:65">
      <c r="A580" s="30"/>
      <c r="B580" s="18">
        <v>1</v>
      </c>
      <c r="C580" s="14">
        <v>1</v>
      </c>
      <c r="D580" s="22">
        <v>0.8</v>
      </c>
      <c r="E580" s="146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1</v>
      </c>
    </row>
    <row r="581" spans="1:65">
      <c r="A581" s="30"/>
      <c r="B581" s="19">
        <v>1</v>
      </c>
      <c r="C581" s="9">
        <v>2</v>
      </c>
      <c r="D581" s="11">
        <v>0.6</v>
      </c>
      <c r="E581" s="146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27</v>
      </c>
    </row>
    <row r="582" spans="1:65">
      <c r="A582" s="30"/>
      <c r="B582" s="20" t="s">
        <v>274</v>
      </c>
      <c r="C582" s="12"/>
      <c r="D582" s="23">
        <v>0.7</v>
      </c>
      <c r="E582" s="146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16</v>
      </c>
    </row>
    <row r="583" spans="1:65">
      <c r="A583" s="30"/>
      <c r="B583" s="3" t="s">
        <v>275</v>
      </c>
      <c r="C583" s="29"/>
      <c r="D583" s="11">
        <v>0.7</v>
      </c>
      <c r="E583" s="146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0.7</v>
      </c>
    </row>
    <row r="584" spans="1:65">
      <c r="A584" s="30"/>
      <c r="B584" s="3" t="s">
        <v>276</v>
      </c>
      <c r="C584" s="29"/>
      <c r="D584" s="24">
        <v>0.14142135623730995</v>
      </c>
      <c r="E584" s="146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33</v>
      </c>
    </row>
    <row r="585" spans="1:65">
      <c r="A585" s="30"/>
      <c r="B585" s="3" t="s">
        <v>86</v>
      </c>
      <c r="C585" s="29"/>
      <c r="D585" s="13">
        <v>0.2020305089104428</v>
      </c>
      <c r="E585" s="146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277</v>
      </c>
      <c r="C586" s="29"/>
      <c r="D586" s="13">
        <v>0</v>
      </c>
      <c r="E586" s="146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278</v>
      </c>
      <c r="C587" s="47"/>
      <c r="D587" s="45" t="s">
        <v>279</v>
      </c>
      <c r="E587" s="146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705</v>
      </c>
      <c r="BM589" s="28" t="s">
        <v>317</v>
      </c>
    </row>
    <row r="590" spans="1:65" ht="15">
      <c r="A590" s="25" t="s">
        <v>64</v>
      </c>
      <c r="B590" s="18" t="s">
        <v>110</v>
      </c>
      <c r="C590" s="15" t="s">
        <v>111</v>
      </c>
      <c r="D590" s="16" t="s">
        <v>316</v>
      </c>
      <c r="E590" s="146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238</v>
      </c>
      <c r="C591" s="9" t="s">
        <v>238</v>
      </c>
      <c r="D591" s="10" t="s">
        <v>113</v>
      </c>
      <c r="E591" s="146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364</v>
      </c>
      <c r="E592" s="146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46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0.49</v>
      </c>
      <c r="E594" s="146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0.49</v>
      </c>
      <c r="E595" s="146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28</v>
      </c>
    </row>
    <row r="596" spans="1:65">
      <c r="A596" s="30"/>
      <c r="B596" s="20" t="s">
        <v>274</v>
      </c>
      <c r="C596" s="12"/>
      <c r="D596" s="23">
        <v>0.49</v>
      </c>
      <c r="E596" s="146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275</v>
      </c>
      <c r="C597" s="29"/>
      <c r="D597" s="11">
        <v>0.49</v>
      </c>
      <c r="E597" s="146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0.49</v>
      </c>
    </row>
    <row r="598" spans="1:65">
      <c r="A598" s="30"/>
      <c r="B598" s="3" t="s">
        <v>276</v>
      </c>
      <c r="C598" s="29"/>
      <c r="D598" s="24">
        <v>0</v>
      </c>
      <c r="E598" s="146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34</v>
      </c>
    </row>
    <row r="599" spans="1:65">
      <c r="A599" s="30"/>
      <c r="B599" s="3" t="s">
        <v>86</v>
      </c>
      <c r="C599" s="29"/>
      <c r="D599" s="13">
        <v>0</v>
      </c>
      <c r="E599" s="146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277</v>
      </c>
      <c r="C600" s="29"/>
      <c r="D600" s="13">
        <v>0</v>
      </c>
      <c r="E600" s="146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278</v>
      </c>
      <c r="C601" s="47"/>
      <c r="D601" s="45" t="s">
        <v>279</v>
      </c>
      <c r="E601" s="146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706</v>
      </c>
      <c r="BM603" s="28" t="s">
        <v>317</v>
      </c>
    </row>
    <row r="604" spans="1:65" ht="15">
      <c r="A604" s="25" t="s">
        <v>32</v>
      </c>
      <c r="B604" s="18" t="s">
        <v>110</v>
      </c>
      <c r="C604" s="15" t="s">
        <v>111</v>
      </c>
      <c r="D604" s="16" t="s">
        <v>316</v>
      </c>
      <c r="E604" s="146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238</v>
      </c>
      <c r="C605" s="9" t="s">
        <v>238</v>
      </c>
      <c r="D605" s="10" t="s">
        <v>113</v>
      </c>
      <c r="E605" s="146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364</v>
      </c>
      <c r="E606" s="146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46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2.85</v>
      </c>
      <c r="E608" s="146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3.03</v>
      </c>
      <c r="E609" s="146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29</v>
      </c>
    </row>
    <row r="610" spans="1:65">
      <c r="A610" s="30"/>
      <c r="B610" s="20" t="s">
        <v>274</v>
      </c>
      <c r="C610" s="12"/>
      <c r="D610" s="23">
        <v>2.94</v>
      </c>
      <c r="E610" s="146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275</v>
      </c>
      <c r="C611" s="29"/>
      <c r="D611" s="11">
        <v>2.94</v>
      </c>
      <c r="E611" s="146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2.94</v>
      </c>
    </row>
    <row r="612" spans="1:65">
      <c r="A612" s="30"/>
      <c r="B612" s="3" t="s">
        <v>276</v>
      </c>
      <c r="C612" s="29"/>
      <c r="D612" s="24">
        <v>0.12727922061357835</v>
      </c>
      <c r="E612" s="146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35</v>
      </c>
    </row>
    <row r="613" spans="1:65">
      <c r="A613" s="30"/>
      <c r="B613" s="3" t="s">
        <v>86</v>
      </c>
      <c r="C613" s="29"/>
      <c r="D613" s="13">
        <v>4.3292251909380394E-2</v>
      </c>
      <c r="E613" s="146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277</v>
      </c>
      <c r="C614" s="29"/>
      <c r="D614" s="13">
        <v>0</v>
      </c>
      <c r="E614" s="146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278</v>
      </c>
      <c r="C615" s="47"/>
      <c r="D615" s="45" t="s">
        <v>279</v>
      </c>
      <c r="E615" s="146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707</v>
      </c>
      <c r="BM617" s="28" t="s">
        <v>317</v>
      </c>
    </row>
    <row r="618" spans="1:65" ht="15">
      <c r="A618" s="25" t="s">
        <v>65</v>
      </c>
      <c r="B618" s="18" t="s">
        <v>110</v>
      </c>
      <c r="C618" s="15" t="s">
        <v>111</v>
      </c>
      <c r="D618" s="16" t="s">
        <v>316</v>
      </c>
      <c r="E618" s="146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238</v>
      </c>
      <c r="C619" s="9" t="s">
        <v>238</v>
      </c>
      <c r="D619" s="10" t="s">
        <v>113</v>
      </c>
      <c r="E619" s="146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364</v>
      </c>
      <c r="E620" s="146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0</v>
      </c>
    </row>
    <row r="621" spans="1:65">
      <c r="A621" s="30"/>
      <c r="B621" s="19"/>
      <c r="C621" s="9"/>
      <c r="D621" s="26"/>
      <c r="E621" s="146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0</v>
      </c>
    </row>
    <row r="622" spans="1:65">
      <c r="A622" s="30"/>
      <c r="B622" s="18">
        <v>1</v>
      </c>
      <c r="C622" s="14">
        <v>1</v>
      </c>
      <c r="D622" s="205">
        <v>112</v>
      </c>
      <c r="E622" s="207"/>
      <c r="F622" s="208"/>
      <c r="G622" s="208"/>
      <c r="H622" s="208"/>
      <c r="I622" s="208"/>
      <c r="J622" s="208"/>
      <c r="K622" s="208"/>
      <c r="L622" s="208"/>
      <c r="M622" s="208"/>
      <c r="N622" s="208"/>
      <c r="O622" s="208"/>
      <c r="P622" s="208"/>
      <c r="Q622" s="208"/>
      <c r="R622" s="208"/>
      <c r="S622" s="208"/>
      <c r="T622" s="208"/>
      <c r="U622" s="208"/>
      <c r="V622" s="208"/>
      <c r="W622" s="208"/>
      <c r="X622" s="208"/>
      <c r="Y622" s="208"/>
      <c r="Z622" s="208"/>
      <c r="AA622" s="208"/>
      <c r="AB622" s="208"/>
      <c r="AC622" s="208"/>
      <c r="AD622" s="208"/>
      <c r="AE622" s="208"/>
      <c r="AF622" s="208"/>
      <c r="AG622" s="208"/>
      <c r="AH622" s="208"/>
      <c r="AI622" s="208"/>
      <c r="AJ622" s="208"/>
      <c r="AK622" s="208"/>
      <c r="AL622" s="208"/>
      <c r="AM622" s="208"/>
      <c r="AN622" s="208"/>
      <c r="AO622" s="208"/>
      <c r="AP622" s="208"/>
      <c r="AQ622" s="208"/>
      <c r="AR622" s="208"/>
      <c r="AS622" s="208"/>
      <c r="AT622" s="208"/>
      <c r="AU622" s="208"/>
      <c r="AV622" s="208"/>
      <c r="AW622" s="208"/>
      <c r="AX622" s="208"/>
      <c r="AY622" s="208"/>
      <c r="AZ622" s="208"/>
      <c r="BA622" s="208"/>
      <c r="BB622" s="208"/>
      <c r="BC622" s="208"/>
      <c r="BD622" s="208"/>
      <c r="BE622" s="208"/>
      <c r="BF622" s="208"/>
      <c r="BG622" s="208"/>
      <c r="BH622" s="208"/>
      <c r="BI622" s="208"/>
      <c r="BJ622" s="208"/>
      <c r="BK622" s="208"/>
      <c r="BL622" s="208"/>
      <c r="BM622" s="209">
        <v>1</v>
      </c>
    </row>
    <row r="623" spans="1:65">
      <c r="A623" s="30"/>
      <c r="B623" s="19">
        <v>1</v>
      </c>
      <c r="C623" s="9">
        <v>2</v>
      </c>
      <c r="D623" s="211">
        <v>114</v>
      </c>
      <c r="E623" s="207"/>
      <c r="F623" s="208"/>
      <c r="G623" s="208"/>
      <c r="H623" s="208"/>
      <c r="I623" s="208"/>
      <c r="J623" s="208"/>
      <c r="K623" s="208"/>
      <c r="L623" s="208"/>
      <c r="M623" s="208"/>
      <c r="N623" s="208"/>
      <c r="O623" s="208"/>
      <c r="P623" s="208"/>
      <c r="Q623" s="208"/>
      <c r="R623" s="208"/>
      <c r="S623" s="208"/>
      <c r="T623" s="208"/>
      <c r="U623" s="208"/>
      <c r="V623" s="208"/>
      <c r="W623" s="208"/>
      <c r="X623" s="208"/>
      <c r="Y623" s="208"/>
      <c r="Z623" s="208"/>
      <c r="AA623" s="208"/>
      <c r="AB623" s="208"/>
      <c r="AC623" s="208"/>
      <c r="AD623" s="208"/>
      <c r="AE623" s="208"/>
      <c r="AF623" s="208"/>
      <c r="AG623" s="208"/>
      <c r="AH623" s="208"/>
      <c r="AI623" s="208"/>
      <c r="AJ623" s="208"/>
      <c r="AK623" s="208"/>
      <c r="AL623" s="208"/>
      <c r="AM623" s="208"/>
      <c r="AN623" s="208"/>
      <c r="AO623" s="208"/>
      <c r="AP623" s="208"/>
      <c r="AQ623" s="208"/>
      <c r="AR623" s="208"/>
      <c r="AS623" s="208"/>
      <c r="AT623" s="208"/>
      <c r="AU623" s="208"/>
      <c r="AV623" s="208"/>
      <c r="AW623" s="208"/>
      <c r="AX623" s="208"/>
      <c r="AY623" s="208"/>
      <c r="AZ623" s="208"/>
      <c r="BA623" s="208"/>
      <c r="BB623" s="208"/>
      <c r="BC623" s="208"/>
      <c r="BD623" s="208"/>
      <c r="BE623" s="208"/>
      <c r="BF623" s="208"/>
      <c r="BG623" s="208"/>
      <c r="BH623" s="208"/>
      <c r="BI623" s="208"/>
      <c r="BJ623" s="208"/>
      <c r="BK623" s="208"/>
      <c r="BL623" s="208"/>
      <c r="BM623" s="209">
        <v>30</v>
      </c>
    </row>
    <row r="624" spans="1:65">
      <c r="A624" s="30"/>
      <c r="B624" s="20" t="s">
        <v>274</v>
      </c>
      <c r="C624" s="12"/>
      <c r="D624" s="214">
        <v>113</v>
      </c>
      <c r="E624" s="207"/>
      <c r="F624" s="208"/>
      <c r="G624" s="208"/>
      <c r="H624" s="208"/>
      <c r="I624" s="208"/>
      <c r="J624" s="208"/>
      <c r="K624" s="208"/>
      <c r="L624" s="208"/>
      <c r="M624" s="208"/>
      <c r="N624" s="208"/>
      <c r="O624" s="208"/>
      <c r="P624" s="208"/>
      <c r="Q624" s="208"/>
      <c r="R624" s="208"/>
      <c r="S624" s="208"/>
      <c r="T624" s="208"/>
      <c r="U624" s="208"/>
      <c r="V624" s="208"/>
      <c r="W624" s="208"/>
      <c r="X624" s="208"/>
      <c r="Y624" s="208"/>
      <c r="Z624" s="208"/>
      <c r="AA624" s="208"/>
      <c r="AB624" s="208"/>
      <c r="AC624" s="208"/>
      <c r="AD624" s="208"/>
      <c r="AE624" s="208"/>
      <c r="AF624" s="208"/>
      <c r="AG624" s="208"/>
      <c r="AH624" s="208"/>
      <c r="AI624" s="208"/>
      <c r="AJ624" s="208"/>
      <c r="AK624" s="208"/>
      <c r="AL624" s="208"/>
      <c r="AM624" s="208"/>
      <c r="AN624" s="208"/>
      <c r="AO624" s="208"/>
      <c r="AP624" s="208"/>
      <c r="AQ624" s="208"/>
      <c r="AR624" s="208"/>
      <c r="AS624" s="208"/>
      <c r="AT624" s="208"/>
      <c r="AU624" s="208"/>
      <c r="AV624" s="208"/>
      <c r="AW624" s="208"/>
      <c r="AX624" s="208"/>
      <c r="AY624" s="208"/>
      <c r="AZ624" s="208"/>
      <c r="BA624" s="208"/>
      <c r="BB624" s="208"/>
      <c r="BC624" s="208"/>
      <c r="BD624" s="208"/>
      <c r="BE624" s="208"/>
      <c r="BF624" s="208"/>
      <c r="BG624" s="208"/>
      <c r="BH624" s="208"/>
      <c r="BI624" s="208"/>
      <c r="BJ624" s="208"/>
      <c r="BK624" s="208"/>
      <c r="BL624" s="208"/>
      <c r="BM624" s="209">
        <v>16</v>
      </c>
    </row>
    <row r="625" spans="1:65">
      <c r="A625" s="30"/>
      <c r="B625" s="3" t="s">
        <v>275</v>
      </c>
      <c r="C625" s="29"/>
      <c r="D625" s="211">
        <v>113</v>
      </c>
      <c r="E625" s="207"/>
      <c r="F625" s="208"/>
      <c r="G625" s="208"/>
      <c r="H625" s="208"/>
      <c r="I625" s="208"/>
      <c r="J625" s="208"/>
      <c r="K625" s="208"/>
      <c r="L625" s="208"/>
      <c r="M625" s="208"/>
      <c r="N625" s="208"/>
      <c r="O625" s="208"/>
      <c r="P625" s="208"/>
      <c r="Q625" s="208"/>
      <c r="R625" s="208"/>
      <c r="S625" s="208"/>
      <c r="T625" s="208"/>
      <c r="U625" s="208"/>
      <c r="V625" s="208"/>
      <c r="W625" s="208"/>
      <c r="X625" s="208"/>
      <c r="Y625" s="208"/>
      <c r="Z625" s="208"/>
      <c r="AA625" s="208"/>
      <c r="AB625" s="208"/>
      <c r="AC625" s="208"/>
      <c r="AD625" s="208"/>
      <c r="AE625" s="208"/>
      <c r="AF625" s="208"/>
      <c r="AG625" s="208"/>
      <c r="AH625" s="208"/>
      <c r="AI625" s="208"/>
      <c r="AJ625" s="208"/>
      <c r="AK625" s="208"/>
      <c r="AL625" s="208"/>
      <c r="AM625" s="208"/>
      <c r="AN625" s="208"/>
      <c r="AO625" s="208"/>
      <c r="AP625" s="208"/>
      <c r="AQ625" s="208"/>
      <c r="AR625" s="208"/>
      <c r="AS625" s="208"/>
      <c r="AT625" s="208"/>
      <c r="AU625" s="208"/>
      <c r="AV625" s="208"/>
      <c r="AW625" s="208"/>
      <c r="AX625" s="208"/>
      <c r="AY625" s="208"/>
      <c r="AZ625" s="208"/>
      <c r="BA625" s="208"/>
      <c r="BB625" s="208"/>
      <c r="BC625" s="208"/>
      <c r="BD625" s="208"/>
      <c r="BE625" s="208"/>
      <c r="BF625" s="208"/>
      <c r="BG625" s="208"/>
      <c r="BH625" s="208"/>
      <c r="BI625" s="208"/>
      <c r="BJ625" s="208"/>
      <c r="BK625" s="208"/>
      <c r="BL625" s="208"/>
      <c r="BM625" s="209">
        <v>113</v>
      </c>
    </row>
    <row r="626" spans="1:65">
      <c r="A626" s="30"/>
      <c r="B626" s="3" t="s">
        <v>276</v>
      </c>
      <c r="C626" s="29"/>
      <c r="D626" s="211">
        <v>1.4142135623730951</v>
      </c>
      <c r="E626" s="207"/>
      <c r="F626" s="208"/>
      <c r="G626" s="208"/>
      <c r="H626" s="208"/>
      <c r="I626" s="208"/>
      <c r="J626" s="208"/>
      <c r="K626" s="208"/>
      <c r="L626" s="208"/>
      <c r="M626" s="208"/>
      <c r="N626" s="208"/>
      <c r="O626" s="208"/>
      <c r="P626" s="208"/>
      <c r="Q626" s="208"/>
      <c r="R626" s="208"/>
      <c r="S626" s="208"/>
      <c r="T626" s="208"/>
      <c r="U626" s="208"/>
      <c r="V626" s="208"/>
      <c r="W626" s="208"/>
      <c r="X626" s="208"/>
      <c r="Y626" s="208"/>
      <c r="Z626" s="208"/>
      <c r="AA626" s="208"/>
      <c r="AB626" s="208"/>
      <c r="AC626" s="208"/>
      <c r="AD626" s="208"/>
      <c r="AE626" s="208"/>
      <c r="AF626" s="208"/>
      <c r="AG626" s="208"/>
      <c r="AH626" s="208"/>
      <c r="AI626" s="208"/>
      <c r="AJ626" s="208"/>
      <c r="AK626" s="208"/>
      <c r="AL626" s="208"/>
      <c r="AM626" s="208"/>
      <c r="AN626" s="208"/>
      <c r="AO626" s="208"/>
      <c r="AP626" s="208"/>
      <c r="AQ626" s="208"/>
      <c r="AR626" s="208"/>
      <c r="AS626" s="208"/>
      <c r="AT626" s="208"/>
      <c r="AU626" s="208"/>
      <c r="AV626" s="208"/>
      <c r="AW626" s="208"/>
      <c r="AX626" s="208"/>
      <c r="AY626" s="208"/>
      <c r="AZ626" s="208"/>
      <c r="BA626" s="208"/>
      <c r="BB626" s="208"/>
      <c r="BC626" s="208"/>
      <c r="BD626" s="208"/>
      <c r="BE626" s="208"/>
      <c r="BF626" s="208"/>
      <c r="BG626" s="208"/>
      <c r="BH626" s="208"/>
      <c r="BI626" s="208"/>
      <c r="BJ626" s="208"/>
      <c r="BK626" s="208"/>
      <c r="BL626" s="208"/>
      <c r="BM626" s="209">
        <v>36</v>
      </c>
    </row>
    <row r="627" spans="1:65">
      <c r="A627" s="30"/>
      <c r="B627" s="3" t="s">
        <v>86</v>
      </c>
      <c r="C627" s="29"/>
      <c r="D627" s="13">
        <v>1.2515164268788452E-2</v>
      </c>
      <c r="E627" s="146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277</v>
      </c>
      <c r="C628" s="29"/>
      <c r="D628" s="13">
        <v>0</v>
      </c>
      <c r="E628" s="146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278</v>
      </c>
      <c r="C629" s="47"/>
      <c r="D629" s="45" t="s">
        <v>279</v>
      </c>
      <c r="E629" s="146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708</v>
      </c>
      <c r="BM631" s="28" t="s">
        <v>317</v>
      </c>
    </row>
    <row r="632" spans="1:65" ht="15">
      <c r="A632" s="25" t="s">
        <v>35</v>
      </c>
      <c r="B632" s="18" t="s">
        <v>110</v>
      </c>
      <c r="C632" s="15" t="s">
        <v>111</v>
      </c>
      <c r="D632" s="16" t="s">
        <v>316</v>
      </c>
      <c r="E632" s="146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238</v>
      </c>
      <c r="C633" s="9" t="s">
        <v>238</v>
      </c>
      <c r="D633" s="10" t="s">
        <v>113</v>
      </c>
      <c r="E633" s="146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364</v>
      </c>
      <c r="E634" s="146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2</v>
      </c>
    </row>
    <row r="635" spans="1:65">
      <c r="A635" s="30"/>
      <c r="B635" s="19"/>
      <c r="C635" s="9"/>
      <c r="D635" s="26"/>
      <c r="E635" s="146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2</v>
      </c>
    </row>
    <row r="636" spans="1:65">
      <c r="A636" s="30"/>
      <c r="B636" s="18">
        <v>1</v>
      </c>
      <c r="C636" s="14">
        <v>1</v>
      </c>
      <c r="D636" s="22">
        <v>2.5</v>
      </c>
      <c r="E636" s="146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8">
        <v>1</v>
      </c>
    </row>
    <row r="637" spans="1:65">
      <c r="A637" s="30"/>
      <c r="B637" s="19">
        <v>1</v>
      </c>
      <c r="C637" s="9">
        <v>2</v>
      </c>
      <c r="D637" s="11">
        <v>3</v>
      </c>
      <c r="E637" s="146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8">
        <v>31</v>
      </c>
    </row>
    <row r="638" spans="1:65">
      <c r="A638" s="30"/>
      <c r="B638" s="20" t="s">
        <v>274</v>
      </c>
      <c r="C638" s="12"/>
      <c r="D638" s="23">
        <v>2.75</v>
      </c>
      <c r="E638" s="146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16</v>
      </c>
    </row>
    <row r="639" spans="1:65">
      <c r="A639" s="30"/>
      <c r="B639" s="3" t="s">
        <v>275</v>
      </c>
      <c r="C639" s="29"/>
      <c r="D639" s="11">
        <v>2.75</v>
      </c>
      <c r="E639" s="146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2.75</v>
      </c>
    </row>
    <row r="640" spans="1:65">
      <c r="A640" s="30"/>
      <c r="B640" s="3" t="s">
        <v>276</v>
      </c>
      <c r="C640" s="29"/>
      <c r="D640" s="24">
        <v>0.35355339059327379</v>
      </c>
      <c r="E640" s="146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37</v>
      </c>
    </row>
    <row r="641" spans="1:65">
      <c r="A641" s="30"/>
      <c r="B641" s="3" t="s">
        <v>86</v>
      </c>
      <c r="C641" s="29"/>
      <c r="D641" s="13">
        <v>0.12856486930664501</v>
      </c>
      <c r="E641" s="146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277</v>
      </c>
      <c r="C642" s="29"/>
      <c r="D642" s="13">
        <v>0</v>
      </c>
      <c r="E642" s="146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278</v>
      </c>
      <c r="C643" s="47"/>
      <c r="D643" s="45" t="s">
        <v>279</v>
      </c>
      <c r="E643" s="146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709</v>
      </c>
      <c r="BM645" s="28" t="s">
        <v>317</v>
      </c>
    </row>
    <row r="646" spans="1:65" ht="15">
      <c r="A646" s="25" t="s">
        <v>38</v>
      </c>
      <c r="B646" s="18" t="s">
        <v>110</v>
      </c>
      <c r="C646" s="15" t="s">
        <v>111</v>
      </c>
      <c r="D646" s="16" t="s">
        <v>316</v>
      </c>
      <c r="E646" s="146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238</v>
      </c>
      <c r="C647" s="9" t="s">
        <v>238</v>
      </c>
      <c r="D647" s="10" t="s">
        <v>113</v>
      </c>
      <c r="E647" s="146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364</v>
      </c>
      <c r="E648" s="146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/>
      <c r="E649" s="146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8">
        <v>1</v>
      </c>
      <c r="C650" s="14">
        <v>1</v>
      </c>
      <c r="D650" s="215">
        <v>31.3</v>
      </c>
      <c r="E650" s="216"/>
      <c r="F650" s="217"/>
      <c r="G650" s="217"/>
      <c r="H650" s="217"/>
      <c r="I650" s="217"/>
      <c r="J650" s="217"/>
      <c r="K650" s="217"/>
      <c r="L650" s="217"/>
      <c r="M650" s="217"/>
      <c r="N650" s="217"/>
      <c r="O650" s="217"/>
      <c r="P650" s="217"/>
      <c r="Q650" s="217"/>
      <c r="R650" s="217"/>
      <c r="S650" s="217"/>
      <c r="T650" s="217"/>
      <c r="U650" s="217"/>
      <c r="V650" s="217"/>
      <c r="W650" s="217"/>
      <c r="X650" s="217"/>
      <c r="Y650" s="217"/>
      <c r="Z650" s="217"/>
      <c r="AA650" s="217"/>
      <c r="AB650" s="217"/>
      <c r="AC650" s="217"/>
      <c r="AD650" s="217"/>
      <c r="AE650" s="217"/>
      <c r="AF650" s="217"/>
      <c r="AG650" s="217"/>
      <c r="AH650" s="217"/>
      <c r="AI650" s="217"/>
      <c r="AJ650" s="217"/>
      <c r="AK650" s="217"/>
      <c r="AL650" s="217"/>
      <c r="AM650" s="217"/>
      <c r="AN650" s="217"/>
      <c r="AO650" s="217"/>
      <c r="AP650" s="217"/>
      <c r="AQ650" s="217"/>
      <c r="AR650" s="217"/>
      <c r="AS650" s="217"/>
      <c r="AT650" s="217"/>
      <c r="AU650" s="217"/>
      <c r="AV650" s="217"/>
      <c r="AW650" s="217"/>
      <c r="AX650" s="217"/>
      <c r="AY650" s="217"/>
      <c r="AZ650" s="217"/>
      <c r="BA650" s="217"/>
      <c r="BB650" s="217"/>
      <c r="BC650" s="217"/>
      <c r="BD650" s="217"/>
      <c r="BE650" s="217"/>
      <c r="BF650" s="217"/>
      <c r="BG650" s="217"/>
      <c r="BH650" s="217"/>
      <c r="BI650" s="217"/>
      <c r="BJ650" s="217"/>
      <c r="BK650" s="217"/>
      <c r="BL650" s="217"/>
      <c r="BM650" s="218">
        <v>1</v>
      </c>
    </row>
    <row r="651" spans="1:65">
      <c r="A651" s="30"/>
      <c r="B651" s="19">
        <v>1</v>
      </c>
      <c r="C651" s="9">
        <v>2</v>
      </c>
      <c r="D651" s="219">
        <v>30.5</v>
      </c>
      <c r="E651" s="216"/>
      <c r="F651" s="217"/>
      <c r="G651" s="217"/>
      <c r="H651" s="217"/>
      <c r="I651" s="217"/>
      <c r="J651" s="217"/>
      <c r="K651" s="217"/>
      <c r="L651" s="217"/>
      <c r="M651" s="217"/>
      <c r="N651" s="217"/>
      <c r="O651" s="217"/>
      <c r="P651" s="217"/>
      <c r="Q651" s="217"/>
      <c r="R651" s="217"/>
      <c r="S651" s="217"/>
      <c r="T651" s="217"/>
      <c r="U651" s="217"/>
      <c r="V651" s="217"/>
      <c r="W651" s="217"/>
      <c r="X651" s="217"/>
      <c r="Y651" s="217"/>
      <c r="Z651" s="217"/>
      <c r="AA651" s="217"/>
      <c r="AB651" s="217"/>
      <c r="AC651" s="217"/>
      <c r="AD651" s="217"/>
      <c r="AE651" s="217"/>
      <c r="AF651" s="217"/>
      <c r="AG651" s="217"/>
      <c r="AH651" s="217"/>
      <c r="AI651" s="217"/>
      <c r="AJ651" s="217"/>
      <c r="AK651" s="217"/>
      <c r="AL651" s="217"/>
      <c r="AM651" s="217"/>
      <c r="AN651" s="217"/>
      <c r="AO651" s="217"/>
      <c r="AP651" s="217"/>
      <c r="AQ651" s="217"/>
      <c r="AR651" s="217"/>
      <c r="AS651" s="217"/>
      <c r="AT651" s="217"/>
      <c r="AU651" s="217"/>
      <c r="AV651" s="217"/>
      <c r="AW651" s="217"/>
      <c r="AX651" s="217"/>
      <c r="AY651" s="217"/>
      <c r="AZ651" s="217"/>
      <c r="BA651" s="217"/>
      <c r="BB651" s="217"/>
      <c r="BC651" s="217"/>
      <c r="BD651" s="217"/>
      <c r="BE651" s="217"/>
      <c r="BF651" s="217"/>
      <c r="BG651" s="217"/>
      <c r="BH651" s="217"/>
      <c r="BI651" s="217"/>
      <c r="BJ651" s="217"/>
      <c r="BK651" s="217"/>
      <c r="BL651" s="217"/>
      <c r="BM651" s="218">
        <v>32</v>
      </c>
    </row>
    <row r="652" spans="1:65">
      <c r="A652" s="30"/>
      <c r="B652" s="20" t="s">
        <v>274</v>
      </c>
      <c r="C652" s="12"/>
      <c r="D652" s="221">
        <v>30.9</v>
      </c>
      <c r="E652" s="216"/>
      <c r="F652" s="217"/>
      <c r="G652" s="217"/>
      <c r="H652" s="217"/>
      <c r="I652" s="217"/>
      <c r="J652" s="217"/>
      <c r="K652" s="217"/>
      <c r="L652" s="217"/>
      <c r="M652" s="217"/>
      <c r="N652" s="217"/>
      <c r="O652" s="217"/>
      <c r="P652" s="217"/>
      <c r="Q652" s="217"/>
      <c r="R652" s="217"/>
      <c r="S652" s="217"/>
      <c r="T652" s="217"/>
      <c r="U652" s="217"/>
      <c r="V652" s="217"/>
      <c r="W652" s="217"/>
      <c r="X652" s="217"/>
      <c r="Y652" s="217"/>
      <c r="Z652" s="217"/>
      <c r="AA652" s="217"/>
      <c r="AB652" s="217"/>
      <c r="AC652" s="217"/>
      <c r="AD652" s="217"/>
      <c r="AE652" s="217"/>
      <c r="AF652" s="217"/>
      <c r="AG652" s="217"/>
      <c r="AH652" s="217"/>
      <c r="AI652" s="217"/>
      <c r="AJ652" s="217"/>
      <c r="AK652" s="217"/>
      <c r="AL652" s="217"/>
      <c r="AM652" s="217"/>
      <c r="AN652" s="217"/>
      <c r="AO652" s="217"/>
      <c r="AP652" s="217"/>
      <c r="AQ652" s="217"/>
      <c r="AR652" s="217"/>
      <c r="AS652" s="217"/>
      <c r="AT652" s="217"/>
      <c r="AU652" s="217"/>
      <c r="AV652" s="217"/>
      <c r="AW652" s="217"/>
      <c r="AX652" s="217"/>
      <c r="AY652" s="217"/>
      <c r="AZ652" s="217"/>
      <c r="BA652" s="217"/>
      <c r="BB652" s="217"/>
      <c r="BC652" s="217"/>
      <c r="BD652" s="217"/>
      <c r="BE652" s="217"/>
      <c r="BF652" s="217"/>
      <c r="BG652" s="217"/>
      <c r="BH652" s="217"/>
      <c r="BI652" s="217"/>
      <c r="BJ652" s="217"/>
      <c r="BK652" s="217"/>
      <c r="BL652" s="217"/>
      <c r="BM652" s="218">
        <v>16</v>
      </c>
    </row>
    <row r="653" spans="1:65">
      <c r="A653" s="30"/>
      <c r="B653" s="3" t="s">
        <v>275</v>
      </c>
      <c r="C653" s="29"/>
      <c r="D653" s="219">
        <v>30.9</v>
      </c>
      <c r="E653" s="216"/>
      <c r="F653" s="217"/>
      <c r="G653" s="217"/>
      <c r="H653" s="217"/>
      <c r="I653" s="217"/>
      <c r="J653" s="217"/>
      <c r="K653" s="217"/>
      <c r="L653" s="217"/>
      <c r="M653" s="217"/>
      <c r="N653" s="217"/>
      <c r="O653" s="217"/>
      <c r="P653" s="217"/>
      <c r="Q653" s="217"/>
      <c r="R653" s="217"/>
      <c r="S653" s="217"/>
      <c r="T653" s="217"/>
      <c r="U653" s="217"/>
      <c r="V653" s="217"/>
      <c r="W653" s="217"/>
      <c r="X653" s="217"/>
      <c r="Y653" s="217"/>
      <c r="Z653" s="217"/>
      <c r="AA653" s="217"/>
      <c r="AB653" s="217"/>
      <c r="AC653" s="217"/>
      <c r="AD653" s="217"/>
      <c r="AE653" s="217"/>
      <c r="AF653" s="217"/>
      <c r="AG653" s="217"/>
      <c r="AH653" s="217"/>
      <c r="AI653" s="217"/>
      <c r="AJ653" s="217"/>
      <c r="AK653" s="217"/>
      <c r="AL653" s="217"/>
      <c r="AM653" s="217"/>
      <c r="AN653" s="217"/>
      <c r="AO653" s="217"/>
      <c r="AP653" s="217"/>
      <c r="AQ653" s="217"/>
      <c r="AR653" s="217"/>
      <c r="AS653" s="217"/>
      <c r="AT653" s="217"/>
      <c r="AU653" s="217"/>
      <c r="AV653" s="217"/>
      <c r="AW653" s="217"/>
      <c r="AX653" s="217"/>
      <c r="AY653" s="217"/>
      <c r="AZ653" s="217"/>
      <c r="BA653" s="217"/>
      <c r="BB653" s="217"/>
      <c r="BC653" s="217"/>
      <c r="BD653" s="217"/>
      <c r="BE653" s="217"/>
      <c r="BF653" s="217"/>
      <c r="BG653" s="217"/>
      <c r="BH653" s="217"/>
      <c r="BI653" s="217"/>
      <c r="BJ653" s="217"/>
      <c r="BK653" s="217"/>
      <c r="BL653" s="217"/>
      <c r="BM653" s="218">
        <v>30.9</v>
      </c>
    </row>
    <row r="654" spans="1:65">
      <c r="A654" s="30"/>
      <c r="B654" s="3" t="s">
        <v>276</v>
      </c>
      <c r="C654" s="29"/>
      <c r="D654" s="219">
        <v>0.56568542494923857</v>
      </c>
      <c r="E654" s="216"/>
      <c r="F654" s="217"/>
      <c r="G654" s="217"/>
      <c r="H654" s="217"/>
      <c r="I654" s="217"/>
      <c r="J654" s="217"/>
      <c r="K654" s="217"/>
      <c r="L654" s="217"/>
      <c r="M654" s="217"/>
      <c r="N654" s="217"/>
      <c r="O654" s="217"/>
      <c r="P654" s="217"/>
      <c r="Q654" s="217"/>
      <c r="R654" s="217"/>
      <c r="S654" s="217"/>
      <c r="T654" s="217"/>
      <c r="U654" s="217"/>
      <c r="V654" s="217"/>
      <c r="W654" s="217"/>
      <c r="X654" s="217"/>
      <c r="Y654" s="217"/>
      <c r="Z654" s="217"/>
      <c r="AA654" s="217"/>
      <c r="AB654" s="217"/>
      <c r="AC654" s="217"/>
      <c r="AD654" s="217"/>
      <c r="AE654" s="217"/>
      <c r="AF654" s="217"/>
      <c r="AG654" s="217"/>
      <c r="AH654" s="217"/>
      <c r="AI654" s="217"/>
      <c r="AJ654" s="217"/>
      <c r="AK654" s="217"/>
      <c r="AL654" s="217"/>
      <c r="AM654" s="217"/>
      <c r="AN654" s="217"/>
      <c r="AO654" s="217"/>
      <c r="AP654" s="217"/>
      <c r="AQ654" s="217"/>
      <c r="AR654" s="217"/>
      <c r="AS654" s="217"/>
      <c r="AT654" s="217"/>
      <c r="AU654" s="217"/>
      <c r="AV654" s="217"/>
      <c r="AW654" s="217"/>
      <c r="AX654" s="217"/>
      <c r="AY654" s="217"/>
      <c r="AZ654" s="217"/>
      <c r="BA654" s="217"/>
      <c r="BB654" s="217"/>
      <c r="BC654" s="217"/>
      <c r="BD654" s="217"/>
      <c r="BE654" s="217"/>
      <c r="BF654" s="217"/>
      <c r="BG654" s="217"/>
      <c r="BH654" s="217"/>
      <c r="BI654" s="217"/>
      <c r="BJ654" s="217"/>
      <c r="BK654" s="217"/>
      <c r="BL654" s="217"/>
      <c r="BM654" s="218">
        <v>38</v>
      </c>
    </row>
    <row r="655" spans="1:65">
      <c r="A655" s="30"/>
      <c r="B655" s="3" t="s">
        <v>86</v>
      </c>
      <c r="C655" s="29"/>
      <c r="D655" s="13">
        <v>1.8306971681205132E-2</v>
      </c>
      <c r="E655" s="146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277</v>
      </c>
      <c r="C656" s="29"/>
      <c r="D656" s="13">
        <v>0</v>
      </c>
      <c r="E656" s="146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278</v>
      </c>
      <c r="C657" s="47"/>
      <c r="D657" s="45" t="s">
        <v>279</v>
      </c>
      <c r="E657" s="146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710</v>
      </c>
      <c r="BM659" s="28" t="s">
        <v>317</v>
      </c>
    </row>
    <row r="660" spans="1:65" ht="15">
      <c r="A660" s="25" t="s">
        <v>41</v>
      </c>
      <c r="B660" s="18" t="s">
        <v>110</v>
      </c>
      <c r="C660" s="15" t="s">
        <v>111</v>
      </c>
      <c r="D660" s="16" t="s">
        <v>316</v>
      </c>
      <c r="E660" s="146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238</v>
      </c>
      <c r="C661" s="9" t="s">
        <v>238</v>
      </c>
      <c r="D661" s="10" t="s">
        <v>113</v>
      </c>
      <c r="E661" s="146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364</v>
      </c>
      <c r="E662" s="146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2</v>
      </c>
    </row>
    <row r="663" spans="1:65">
      <c r="A663" s="30"/>
      <c r="B663" s="19"/>
      <c r="C663" s="9"/>
      <c r="D663" s="26"/>
      <c r="E663" s="146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2</v>
      </c>
    </row>
    <row r="664" spans="1:65">
      <c r="A664" s="30"/>
      <c r="B664" s="18">
        <v>1</v>
      </c>
      <c r="C664" s="14">
        <v>1</v>
      </c>
      <c r="D664" s="22">
        <v>3.28</v>
      </c>
      <c r="E664" s="146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1</v>
      </c>
    </row>
    <row r="665" spans="1:65">
      <c r="A665" s="30"/>
      <c r="B665" s="19">
        <v>1</v>
      </c>
      <c r="C665" s="9">
        <v>2</v>
      </c>
      <c r="D665" s="11">
        <v>3.18</v>
      </c>
      <c r="E665" s="146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33</v>
      </c>
    </row>
    <row r="666" spans="1:65">
      <c r="A666" s="30"/>
      <c r="B666" s="20" t="s">
        <v>274</v>
      </c>
      <c r="C666" s="12"/>
      <c r="D666" s="23">
        <v>3.23</v>
      </c>
      <c r="E666" s="146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8">
        <v>16</v>
      </c>
    </row>
    <row r="667" spans="1:65">
      <c r="A667" s="30"/>
      <c r="B667" s="3" t="s">
        <v>275</v>
      </c>
      <c r="C667" s="29"/>
      <c r="D667" s="11">
        <v>3.23</v>
      </c>
      <c r="E667" s="146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8">
        <v>3.23</v>
      </c>
    </row>
    <row r="668" spans="1:65">
      <c r="A668" s="30"/>
      <c r="B668" s="3" t="s">
        <v>276</v>
      </c>
      <c r="C668" s="29"/>
      <c r="D668" s="24">
        <v>7.0710678118654502E-2</v>
      </c>
      <c r="E668" s="146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39</v>
      </c>
    </row>
    <row r="669" spans="1:65">
      <c r="A669" s="30"/>
      <c r="B669" s="3" t="s">
        <v>86</v>
      </c>
      <c r="C669" s="29"/>
      <c r="D669" s="13">
        <v>2.1891850810728947E-2</v>
      </c>
      <c r="E669" s="146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277</v>
      </c>
      <c r="C670" s="29"/>
      <c r="D670" s="13">
        <v>0</v>
      </c>
      <c r="E670" s="146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278</v>
      </c>
      <c r="C671" s="47"/>
      <c r="D671" s="45" t="s">
        <v>279</v>
      </c>
      <c r="E671" s="146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711</v>
      </c>
      <c r="BM673" s="28" t="s">
        <v>317</v>
      </c>
    </row>
    <row r="674" spans="1:65" ht="15">
      <c r="A674" s="25" t="s">
        <v>44</v>
      </c>
      <c r="B674" s="18" t="s">
        <v>110</v>
      </c>
      <c r="C674" s="15" t="s">
        <v>111</v>
      </c>
      <c r="D674" s="16" t="s">
        <v>316</v>
      </c>
      <c r="E674" s="146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238</v>
      </c>
      <c r="C675" s="9" t="s">
        <v>238</v>
      </c>
      <c r="D675" s="10" t="s">
        <v>113</v>
      </c>
      <c r="E675" s="146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364</v>
      </c>
      <c r="E676" s="146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0</v>
      </c>
    </row>
    <row r="677" spans="1:65">
      <c r="A677" s="30"/>
      <c r="B677" s="19"/>
      <c r="C677" s="9"/>
      <c r="D677" s="26"/>
      <c r="E677" s="146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0</v>
      </c>
    </row>
    <row r="678" spans="1:65">
      <c r="A678" s="30"/>
      <c r="B678" s="18">
        <v>1</v>
      </c>
      <c r="C678" s="14">
        <v>1</v>
      </c>
      <c r="D678" s="205">
        <v>85</v>
      </c>
      <c r="E678" s="207"/>
      <c r="F678" s="208"/>
      <c r="G678" s="208"/>
      <c r="H678" s="208"/>
      <c r="I678" s="208"/>
      <c r="J678" s="208"/>
      <c r="K678" s="208"/>
      <c r="L678" s="208"/>
      <c r="M678" s="208"/>
      <c r="N678" s="208"/>
      <c r="O678" s="208"/>
      <c r="P678" s="208"/>
      <c r="Q678" s="208"/>
      <c r="R678" s="208"/>
      <c r="S678" s="208"/>
      <c r="T678" s="208"/>
      <c r="U678" s="208"/>
      <c r="V678" s="208"/>
      <c r="W678" s="208"/>
      <c r="X678" s="208"/>
      <c r="Y678" s="208"/>
      <c r="Z678" s="208"/>
      <c r="AA678" s="208"/>
      <c r="AB678" s="208"/>
      <c r="AC678" s="208"/>
      <c r="AD678" s="208"/>
      <c r="AE678" s="208"/>
      <c r="AF678" s="208"/>
      <c r="AG678" s="208"/>
      <c r="AH678" s="208"/>
      <c r="AI678" s="208"/>
      <c r="AJ678" s="208"/>
      <c r="AK678" s="208"/>
      <c r="AL678" s="208"/>
      <c r="AM678" s="208"/>
      <c r="AN678" s="208"/>
      <c r="AO678" s="208"/>
      <c r="AP678" s="208"/>
      <c r="AQ678" s="208"/>
      <c r="AR678" s="208"/>
      <c r="AS678" s="208"/>
      <c r="AT678" s="208"/>
      <c r="AU678" s="208"/>
      <c r="AV678" s="208"/>
      <c r="AW678" s="208"/>
      <c r="AX678" s="208"/>
      <c r="AY678" s="208"/>
      <c r="AZ678" s="208"/>
      <c r="BA678" s="208"/>
      <c r="BB678" s="208"/>
      <c r="BC678" s="208"/>
      <c r="BD678" s="208"/>
      <c r="BE678" s="208"/>
      <c r="BF678" s="208"/>
      <c r="BG678" s="208"/>
      <c r="BH678" s="208"/>
      <c r="BI678" s="208"/>
      <c r="BJ678" s="208"/>
      <c r="BK678" s="208"/>
      <c r="BL678" s="208"/>
      <c r="BM678" s="209">
        <v>1</v>
      </c>
    </row>
    <row r="679" spans="1:65">
      <c r="A679" s="30"/>
      <c r="B679" s="19">
        <v>1</v>
      </c>
      <c r="C679" s="9">
        <v>2</v>
      </c>
      <c r="D679" s="211">
        <v>90</v>
      </c>
      <c r="E679" s="207"/>
      <c r="F679" s="208"/>
      <c r="G679" s="208"/>
      <c r="H679" s="208"/>
      <c r="I679" s="208"/>
      <c r="J679" s="208"/>
      <c r="K679" s="208"/>
      <c r="L679" s="208"/>
      <c r="M679" s="208"/>
      <c r="N679" s="208"/>
      <c r="O679" s="208"/>
      <c r="P679" s="208"/>
      <c r="Q679" s="208"/>
      <c r="R679" s="208"/>
      <c r="S679" s="208"/>
      <c r="T679" s="208"/>
      <c r="U679" s="208"/>
      <c r="V679" s="208"/>
      <c r="W679" s="208"/>
      <c r="X679" s="208"/>
      <c r="Y679" s="208"/>
      <c r="Z679" s="208"/>
      <c r="AA679" s="208"/>
      <c r="AB679" s="208"/>
      <c r="AC679" s="208"/>
      <c r="AD679" s="208"/>
      <c r="AE679" s="208"/>
      <c r="AF679" s="208"/>
      <c r="AG679" s="208"/>
      <c r="AH679" s="208"/>
      <c r="AI679" s="208"/>
      <c r="AJ679" s="208"/>
      <c r="AK679" s="208"/>
      <c r="AL679" s="208"/>
      <c r="AM679" s="208"/>
      <c r="AN679" s="208"/>
      <c r="AO679" s="208"/>
      <c r="AP679" s="208"/>
      <c r="AQ679" s="208"/>
      <c r="AR679" s="208"/>
      <c r="AS679" s="208"/>
      <c r="AT679" s="208"/>
      <c r="AU679" s="208"/>
      <c r="AV679" s="208"/>
      <c r="AW679" s="208"/>
      <c r="AX679" s="208"/>
      <c r="AY679" s="208"/>
      <c r="AZ679" s="208"/>
      <c r="BA679" s="208"/>
      <c r="BB679" s="208"/>
      <c r="BC679" s="208"/>
      <c r="BD679" s="208"/>
      <c r="BE679" s="208"/>
      <c r="BF679" s="208"/>
      <c r="BG679" s="208"/>
      <c r="BH679" s="208"/>
      <c r="BI679" s="208"/>
      <c r="BJ679" s="208"/>
      <c r="BK679" s="208"/>
      <c r="BL679" s="208"/>
      <c r="BM679" s="209">
        <v>15</v>
      </c>
    </row>
    <row r="680" spans="1:65">
      <c r="A680" s="30"/>
      <c r="B680" s="20" t="s">
        <v>274</v>
      </c>
      <c r="C680" s="12"/>
      <c r="D680" s="214">
        <v>87.5</v>
      </c>
      <c r="E680" s="207"/>
      <c r="F680" s="208"/>
      <c r="G680" s="208"/>
      <c r="H680" s="208"/>
      <c r="I680" s="208"/>
      <c r="J680" s="208"/>
      <c r="K680" s="208"/>
      <c r="L680" s="208"/>
      <c r="M680" s="208"/>
      <c r="N680" s="208"/>
      <c r="O680" s="208"/>
      <c r="P680" s="208"/>
      <c r="Q680" s="208"/>
      <c r="R680" s="208"/>
      <c r="S680" s="208"/>
      <c r="T680" s="208"/>
      <c r="U680" s="208"/>
      <c r="V680" s="208"/>
      <c r="W680" s="208"/>
      <c r="X680" s="208"/>
      <c r="Y680" s="208"/>
      <c r="Z680" s="208"/>
      <c r="AA680" s="208"/>
      <c r="AB680" s="208"/>
      <c r="AC680" s="208"/>
      <c r="AD680" s="208"/>
      <c r="AE680" s="208"/>
      <c r="AF680" s="208"/>
      <c r="AG680" s="208"/>
      <c r="AH680" s="208"/>
      <c r="AI680" s="208"/>
      <c r="AJ680" s="208"/>
      <c r="AK680" s="208"/>
      <c r="AL680" s="208"/>
      <c r="AM680" s="208"/>
      <c r="AN680" s="208"/>
      <c r="AO680" s="208"/>
      <c r="AP680" s="208"/>
      <c r="AQ680" s="208"/>
      <c r="AR680" s="208"/>
      <c r="AS680" s="208"/>
      <c r="AT680" s="208"/>
      <c r="AU680" s="208"/>
      <c r="AV680" s="208"/>
      <c r="AW680" s="208"/>
      <c r="AX680" s="208"/>
      <c r="AY680" s="208"/>
      <c r="AZ680" s="208"/>
      <c r="BA680" s="208"/>
      <c r="BB680" s="208"/>
      <c r="BC680" s="208"/>
      <c r="BD680" s="208"/>
      <c r="BE680" s="208"/>
      <c r="BF680" s="208"/>
      <c r="BG680" s="208"/>
      <c r="BH680" s="208"/>
      <c r="BI680" s="208"/>
      <c r="BJ680" s="208"/>
      <c r="BK680" s="208"/>
      <c r="BL680" s="208"/>
      <c r="BM680" s="209">
        <v>16</v>
      </c>
    </row>
    <row r="681" spans="1:65">
      <c r="A681" s="30"/>
      <c r="B681" s="3" t="s">
        <v>275</v>
      </c>
      <c r="C681" s="29"/>
      <c r="D681" s="211">
        <v>87.5</v>
      </c>
      <c r="E681" s="207"/>
      <c r="F681" s="208"/>
      <c r="G681" s="208"/>
      <c r="H681" s="208"/>
      <c r="I681" s="208"/>
      <c r="J681" s="208"/>
      <c r="K681" s="208"/>
      <c r="L681" s="208"/>
      <c r="M681" s="208"/>
      <c r="N681" s="208"/>
      <c r="O681" s="208"/>
      <c r="P681" s="208"/>
      <c r="Q681" s="208"/>
      <c r="R681" s="208"/>
      <c r="S681" s="208"/>
      <c r="T681" s="208"/>
      <c r="U681" s="208"/>
      <c r="V681" s="208"/>
      <c r="W681" s="208"/>
      <c r="X681" s="208"/>
      <c r="Y681" s="208"/>
      <c r="Z681" s="208"/>
      <c r="AA681" s="208"/>
      <c r="AB681" s="208"/>
      <c r="AC681" s="208"/>
      <c r="AD681" s="208"/>
      <c r="AE681" s="208"/>
      <c r="AF681" s="208"/>
      <c r="AG681" s="208"/>
      <c r="AH681" s="208"/>
      <c r="AI681" s="208"/>
      <c r="AJ681" s="208"/>
      <c r="AK681" s="208"/>
      <c r="AL681" s="208"/>
      <c r="AM681" s="208"/>
      <c r="AN681" s="208"/>
      <c r="AO681" s="208"/>
      <c r="AP681" s="208"/>
      <c r="AQ681" s="208"/>
      <c r="AR681" s="208"/>
      <c r="AS681" s="208"/>
      <c r="AT681" s="208"/>
      <c r="AU681" s="208"/>
      <c r="AV681" s="208"/>
      <c r="AW681" s="208"/>
      <c r="AX681" s="208"/>
      <c r="AY681" s="208"/>
      <c r="AZ681" s="208"/>
      <c r="BA681" s="208"/>
      <c r="BB681" s="208"/>
      <c r="BC681" s="208"/>
      <c r="BD681" s="208"/>
      <c r="BE681" s="208"/>
      <c r="BF681" s="208"/>
      <c r="BG681" s="208"/>
      <c r="BH681" s="208"/>
      <c r="BI681" s="208"/>
      <c r="BJ681" s="208"/>
      <c r="BK681" s="208"/>
      <c r="BL681" s="208"/>
      <c r="BM681" s="209">
        <v>87.5</v>
      </c>
    </row>
    <row r="682" spans="1:65">
      <c r="A682" s="30"/>
      <c r="B682" s="3" t="s">
        <v>276</v>
      </c>
      <c r="C682" s="29"/>
      <c r="D682" s="211">
        <v>3.5355339059327378</v>
      </c>
      <c r="E682" s="207"/>
      <c r="F682" s="208"/>
      <c r="G682" s="208"/>
      <c r="H682" s="208"/>
      <c r="I682" s="208"/>
      <c r="J682" s="208"/>
      <c r="K682" s="208"/>
      <c r="L682" s="208"/>
      <c r="M682" s="208"/>
      <c r="N682" s="208"/>
      <c r="O682" s="208"/>
      <c r="P682" s="208"/>
      <c r="Q682" s="208"/>
      <c r="R682" s="208"/>
      <c r="S682" s="208"/>
      <c r="T682" s="208"/>
      <c r="U682" s="208"/>
      <c r="V682" s="208"/>
      <c r="W682" s="208"/>
      <c r="X682" s="208"/>
      <c r="Y682" s="208"/>
      <c r="Z682" s="208"/>
      <c r="AA682" s="208"/>
      <c r="AB682" s="208"/>
      <c r="AC682" s="208"/>
      <c r="AD682" s="208"/>
      <c r="AE682" s="208"/>
      <c r="AF682" s="208"/>
      <c r="AG682" s="208"/>
      <c r="AH682" s="208"/>
      <c r="AI682" s="208"/>
      <c r="AJ682" s="208"/>
      <c r="AK682" s="208"/>
      <c r="AL682" s="208"/>
      <c r="AM682" s="208"/>
      <c r="AN682" s="208"/>
      <c r="AO682" s="208"/>
      <c r="AP682" s="208"/>
      <c r="AQ682" s="208"/>
      <c r="AR682" s="208"/>
      <c r="AS682" s="208"/>
      <c r="AT682" s="208"/>
      <c r="AU682" s="208"/>
      <c r="AV682" s="208"/>
      <c r="AW682" s="208"/>
      <c r="AX682" s="208"/>
      <c r="AY682" s="208"/>
      <c r="AZ682" s="208"/>
      <c r="BA682" s="208"/>
      <c r="BB682" s="208"/>
      <c r="BC682" s="208"/>
      <c r="BD682" s="208"/>
      <c r="BE682" s="208"/>
      <c r="BF682" s="208"/>
      <c r="BG682" s="208"/>
      <c r="BH682" s="208"/>
      <c r="BI682" s="208"/>
      <c r="BJ682" s="208"/>
      <c r="BK682" s="208"/>
      <c r="BL682" s="208"/>
      <c r="BM682" s="209">
        <v>40</v>
      </c>
    </row>
    <row r="683" spans="1:65">
      <c r="A683" s="30"/>
      <c r="B683" s="3" t="s">
        <v>86</v>
      </c>
      <c r="C683" s="29"/>
      <c r="D683" s="13">
        <v>4.0406101782088429E-2</v>
      </c>
      <c r="E683" s="146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277</v>
      </c>
      <c r="C684" s="29"/>
      <c r="D684" s="13">
        <v>0</v>
      </c>
      <c r="E684" s="146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278</v>
      </c>
      <c r="C685" s="47"/>
      <c r="D685" s="45" t="s">
        <v>279</v>
      </c>
      <c r="E685" s="146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712</v>
      </c>
      <c r="BM687" s="28" t="s">
        <v>317</v>
      </c>
    </row>
    <row r="688" spans="1:65" ht="15">
      <c r="A688" s="25" t="s">
        <v>45</v>
      </c>
      <c r="B688" s="18" t="s">
        <v>110</v>
      </c>
      <c r="C688" s="15" t="s">
        <v>111</v>
      </c>
      <c r="D688" s="16" t="s">
        <v>316</v>
      </c>
      <c r="E688" s="146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238</v>
      </c>
      <c r="C689" s="9" t="s">
        <v>238</v>
      </c>
      <c r="D689" s="10" t="s">
        <v>113</v>
      </c>
      <c r="E689" s="146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364</v>
      </c>
      <c r="E690" s="146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46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05">
        <v>281</v>
      </c>
      <c r="E692" s="207"/>
      <c r="F692" s="208"/>
      <c r="G692" s="208"/>
      <c r="H692" s="208"/>
      <c r="I692" s="208"/>
      <c r="J692" s="208"/>
      <c r="K692" s="208"/>
      <c r="L692" s="208"/>
      <c r="M692" s="208"/>
      <c r="N692" s="208"/>
      <c r="O692" s="208"/>
      <c r="P692" s="208"/>
      <c r="Q692" s="208"/>
      <c r="R692" s="208"/>
      <c r="S692" s="208"/>
      <c r="T692" s="208"/>
      <c r="U692" s="208"/>
      <c r="V692" s="208"/>
      <c r="W692" s="208"/>
      <c r="X692" s="208"/>
      <c r="Y692" s="208"/>
      <c r="Z692" s="208"/>
      <c r="AA692" s="208"/>
      <c r="AB692" s="208"/>
      <c r="AC692" s="208"/>
      <c r="AD692" s="208"/>
      <c r="AE692" s="208"/>
      <c r="AF692" s="208"/>
      <c r="AG692" s="208"/>
      <c r="AH692" s="208"/>
      <c r="AI692" s="208"/>
      <c r="AJ692" s="208"/>
      <c r="AK692" s="208"/>
      <c r="AL692" s="208"/>
      <c r="AM692" s="208"/>
      <c r="AN692" s="208"/>
      <c r="AO692" s="208"/>
      <c r="AP692" s="208"/>
      <c r="AQ692" s="208"/>
      <c r="AR692" s="208"/>
      <c r="AS692" s="208"/>
      <c r="AT692" s="208"/>
      <c r="AU692" s="208"/>
      <c r="AV692" s="208"/>
      <c r="AW692" s="208"/>
      <c r="AX692" s="208"/>
      <c r="AY692" s="208"/>
      <c r="AZ692" s="208"/>
      <c r="BA692" s="208"/>
      <c r="BB692" s="208"/>
      <c r="BC692" s="208"/>
      <c r="BD692" s="208"/>
      <c r="BE692" s="208"/>
      <c r="BF692" s="208"/>
      <c r="BG692" s="208"/>
      <c r="BH692" s="208"/>
      <c r="BI692" s="208"/>
      <c r="BJ692" s="208"/>
      <c r="BK692" s="208"/>
      <c r="BL692" s="208"/>
      <c r="BM692" s="209">
        <v>1</v>
      </c>
    </row>
    <row r="693" spans="1:65">
      <c r="A693" s="30"/>
      <c r="B693" s="19">
        <v>1</v>
      </c>
      <c r="C693" s="9">
        <v>2</v>
      </c>
      <c r="D693" s="211">
        <v>282</v>
      </c>
      <c r="E693" s="207"/>
      <c r="F693" s="208"/>
      <c r="G693" s="208"/>
      <c r="H693" s="208"/>
      <c r="I693" s="208"/>
      <c r="J693" s="208"/>
      <c r="K693" s="208"/>
      <c r="L693" s="208"/>
      <c r="M693" s="208"/>
      <c r="N693" s="208"/>
      <c r="O693" s="208"/>
      <c r="P693" s="208"/>
      <c r="Q693" s="208"/>
      <c r="R693" s="208"/>
      <c r="S693" s="208"/>
      <c r="T693" s="208"/>
      <c r="U693" s="208"/>
      <c r="V693" s="208"/>
      <c r="W693" s="208"/>
      <c r="X693" s="208"/>
      <c r="Y693" s="208"/>
      <c r="Z693" s="208"/>
      <c r="AA693" s="208"/>
      <c r="AB693" s="208"/>
      <c r="AC693" s="208"/>
      <c r="AD693" s="208"/>
      <c r="AE693" s="208"/>
      <c r="AF693" s="208"/>
      <c r="AG693" s="208"/>
      <c r="AH693" s="208"/>
      <c r="AI693" s="208"/>
      <c r="AJ693" s="208"/>
      <c r="AK693" s="208"/>
      <c r="AL693" s="208"/>
      <c r="AM693" s="208"/>
      <c r="AN693" s="208"/>
      <c r="AO693" s="208"/>
      <c r="AP693" s="208"/>
      <c r="AQ693" s="208"/>
      <c r="AR693" s="208"/>
      <c r="AS693" s="208"/>
      <c r="AT693" s="208"/>
      <c r="AU693" s="208"/>
      <c r="AV693" s="208"/>
      <c r="AW693" s="208"/>
      <c r="AX693" s="208"/>
      <c r="AY693" s="208"/>
      <c r="AZ693" s="208"/>
      <c r="BA693" s="208"/>
      <c r="BB693" s="208"/>
      <c r="BC693" s="208"/>
      <c r="BD693" s="208"/>
      <c r="BE693" s="208"/>
      <c r="BF693" s="208"/>
      <c r="BG693" s="208"/>
      <c r="BH693" s="208"/>
      <c r="BI693" s="208"/>
      <c r="BJ693" s="208"/>
      <c r="BK693" s="208"/>
      <c r="BL693" s="208"/>
      <c r="BM693" s="209">
        <v>16</v>
      </c>
    </row>
    <row r="694" spans="1:65">
      <c r="A694" s="30"/>
      <c r="B694" s="20" t="s">
        <v>274</v>
      </c>
      <c r="C694" s="12"/>
      <c r="D694" s="214">
        <v>281.5</v>
      </c>
      <c r="E694" s="207"/>
      <c r="F694" s="208"/>
      <c r="G694" s="208"/>
      <c r="H694" s="208"/>
      <c r="I694" s="208"/>
      <c r="J694" s="208"/>
      <c r="K694" s="208"/>
      <c r="L694" s="208"/>
      <c r="M694" s="208"/>
      <c r="N694" s="208"/>
      <c r="O694" s="208"/>
      <c r="P694" s="208"/>
      <c r="Q694" s="208"/>
      <c r="R694" s="208"/>
      <c r="S694" s="208"/>
      <c r="T694" s="208"/>
      <c r="U694" s="208"/>
      <c r="V694" s="208"/>
      <c r="W694" s="208"/>
      <c r="X694" s="208"/>
      <c r="Y694" s="208"/>
      <c r="Z694" s="208"/>
      <c r="AA694" s="208"/>
      <c r="AB694" s="208"/>
      <c r="AC694" s="208"/>
      <c r="AD694" s="208"/>
      <c r="AE694" s="208"/>
      <c r="AF694" s="208"/>
      <c r="AG694" s="208"/>
      <c r="AH694" s="208"/>
      <c r="AI694" s="208"/>
      <c r="AJ694" s="208"/>
      <c r="AK694" s="208"/>
      <c r="AL694" s="208"/>
      <c r="AM694" s="208"/>
      <c r="AN694" s="208"/>
      <c r="AO694" s="208"/>
      <c r="AP694" s="208"/>
      <c r="AQ694" s="208"/>
      <c r="AR694" s="208"/>
      <c r="AS694" s="208"/>
      <c r="AT694" s="208"/>
      <c r="AU694" s="208"/>
      <c r="AV694" s="208"/>
      <c r="AW694" s="208"/>
      <c r="AX694" s="208"/>
      <c r="AY694" s="208"/>
      <c r="AZ694" s="208"/>
      <c r="BA694" s="208"/>
      <c r="BB694" s="208"/>
      <c r="BC694" s="208"/>
      <c r="BD694" s="208"/>
      <c r="BE694" s="208"/>
      <c r="BF694" s="208"/>
      <c r="BG694" s="208"/>
      <c r="BH694" s="208"/>
      <c r="BI694" s="208"/>
      <c r="BJ694" s="208"/>
      <c r="BK694" s="208"/>
      <c r="BL694" s="208"/>
      <c r="BM694" s="209">
        <v>16</v>
      </c>
    </row>
    <row r="695" spans="1:65">
      <c r="A695" s="30"/>
      <c r="B695" s="3" t="s">
        <v>275</v>
      </c>
      <c r="C695" s="29"/>
      <c r="D695" s="211">
        <v>281.5</v>
      </c>
      <c r="E695" s="207"/>
      <c r="F695" s="208"/>
      <c r="G695" s="208"/>
      <c r="H695" s="208"/>
      <c r="I695" s="208"/>
      <c r="J695" s="208"/>
      <c r="K695" s="208"/>
      <c r="L695" s="208"/>
      <c r="M695" s="208"/>
      <c r="N695" s="208"/>
      <c r="O695" s="208"/>
      <c r="P695" s="208"/>
      <c r="Q695" s="208"/>
      <c r="R695" s="208"/>
      <c r="S695" s="208"/>
      <c r="T695" s="208"/>
      <c r="U695" s="208"/>
      <c r="V695" s="208"/>
      <c r="W695" s="208"/>
      <c r="X695" s="208"/>
      <c r="Y695" s="208"/>
      <c r="Z695" s="208"/>
      <c r="AA695" s="208"/>
      <c r="AB695" s="208"/>
      <c r="AC695" s="208"/>
      <c r="AD695" s="208"/>
      <c r="AE695" s="208"/>
      <c r="AF695" s="208"/>
      <c r="AG695" s="208"/>
      <c r="AH695" s="208"/>
      <c r="AI695" s="208"/>
      <c r="AJ695" s="208"/>
      <c r="AK695" s="208"/>
      <c r="AL695" s="208"/>
      <c r="AM695" s="208"/>
      <c r="AN695" s="208"/>
      <c r="AO695" s="208"/>
      <c r="AP695" s="208"/>
      <c r="AQ695" s="208"/>
      <c r="AR695" s="208"/>
      <c r="AS695" s="208"/>
      <c r="AT695" s="208"/>
      <c r="AU695" s="208"/>
      <c r="AV695" s="208"/>
      <c r="AW695" s="208"/>
      <c r="AX695" s="208"/>
      <c r="AY695" s="208"/>
      <c r="AZ695" s="208"/>
      <c r="BA695" s="208"/>
      <c r="BB695" s="208"/>
      <c r="BC695" s="208"/>
      <c r="BD695" s="208"/>
      <c r="BE695" s="208"/>
      <c r="BF695" s="208"/>
      <c r="BG695" s="208"/>
      <c r="BH695" s="208"/>
      <c r="BI695" s="208"/>
      <c r="BJ695" s="208"/>
      <c r="BK695" s="208"/>
      <c r="BL695" s="208"/>
      <c r="BM695" s="209">
        <v>281.5</v>
      </c>
    </row>
    <row r="696" spans="1:65">
      <c r="A696" s="30"/>
      <c r="B696" s="3" t="s">
        <v>276</v>
      </c>
      <c r="C696" s="29"/>
      <c r="D696" s="211">
        <v>0.70710678118654757</v>
      </c>
      <c r="E696" s="207"/>
      <c r="F696" s="208"/>
      <c r="G696" s="208"/>
      <c r="H696" s="208"/>
      <c r="I696" s="208"/>
      <c r="J696" s="208"/>
      <c r="K696" s="208"/>
      <c r="L696" s="208"/>
      <c r="M696" s="208"/>
      <c r="N696" s="208"/>
      <c r="O696" s="208"/>
      <c r="P696" s="208"/>
      <c r="Q696" s="208"/>
      <c r="R696" s="208"/>
      <c r="S696" s="208"/>
      <c r="T696" s="208"/>
      <c r="U696" s="208"/>
      <c r="V696" s="208"/>
      <c r="W696" s="208"/>
      <c r="X696" s="208"/>
      <c r="Y696" s="208"/>
      <c r="Z696" s="208"/>
      <c r="AA696" s="208"/>
      <c r="AB696" s="208"/>
      <c r="AC696" s="208"/>
      <c r="AD696" s="208"/>
      <c r="AE696" s="208"/>
      <c r="AF696" s="208"/>
      <c r="AG696" s="208"/>
      <c r="AH696" s="208"/>
      <c r="AI696" s="208"/>
      <c r="AJ696" s="208"/>
      <c r="AK696" s="208"/>
      <c r="AL696" s="208"/>
      <c r="AM696" s="208"/>
      <c r="AN696" s="208"/>
      <c r="AO696" s="208"/>
      <c r="AP696" s="208"/>
      <c r="AQ696" s="208"/>
      <c r="AR696" s="208"/>
      <c r="AS696" s="208"/>
      <c r="AT696" s="208"/>
      <c r="AU696" s="208"/>
      <c r="AV696" s="208"/>
      <c r="AW696" s="208"/>
      <c r="AX696" s="208"/>
      <c r="AY696" s="208"/>
      <c r="AZ696" s="208"/>
      <c r="BA696" s="208"/>
      <c r="BB696" s="208"/>
      <c r="BC696" s="208"/>
      <c r="BD696" s="208"/>
      <c r="BE696" s="208"/>
      <c r="BF696" s="208"/>
      <c r="BG696" s="208"/>
      <c r="BH696" s="208"/>
      <c r="BI696" s="208"/>
      <c r="BJ696" s="208"/>
      <c r="BK696" s="208"/>
      <c r="BL696" s="208"/>
      <c r="BM696" s="209">
        <v>41</v>
      </c>
    </row>
    <row r="697" spans="1:65">
      <c r="A697" s="30"/>
      <c r="B697" s="3" t="s">
        <v>86</v>
      </c>
      <c r="C697" s="29"/>
      <c r="D697" s="13">
        <v>2.5119246223323181E-3</v>
      </c>
      <c r="E697" s="146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277</v>
      </c>
      <c r="C698" s="29"/>
      <c r="D698" s="13">
        <v>0</v>
      </c>
      <c r="E698" s="146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278</v>
      </c>
      <c r="C699" s="47"/>
      <c r="D699" s="45" t="s">
        <v>279</v>
      </c>
      <c r="E699" s="146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>
      <c r="BM701" s="55"/>
    </row>
    <row r="702" spans="1:65">
      <c r="BM702" s="55"/>
    </row>
    <row r="703" spans="1:65">
      <c r="BM703" s="55"/>
    </row>
    <row r="704" spans="1:65">
      <c r="BM704" s="55"/>
    </row>
    <row r="705" spans="65:65">
      <c r="BM705" s="55"/>
    </row>
    <row r="706" spans="65:65">
      <c r="BM706" s="55"/>
    </row>
    <row r="707" spans="65:65">
      <c r="BM707" s="55"/>
    </row>
    <row r="708" spans="65:65">
      <c r="BM708" s="55"/>
    </row>
    <row r="709" spans="65:65">
      <c r="BM709" s="55"/>
    </row>
    <row r="710" spans="65:65">
      <c r="BM710" s="55"/>
    </row>
    <row r="711" spans="65:65">
      <c r="BM711" s="55"/>
    </row>
    <row r="712" spans="65:65">
      <c r="BM712" s="55"/>
    </row>
    <row r="713" spans="65:65">
      <c r="BM713" s="55"/>
    </row>
    <row r="714" spans="65:65">
      <c r="BM714" s="55"/>
    </row>
    <row r="715" spans="65:65">
      <c r="BM715" s="55"/>
    </row>
    <row r="716" spans="65:65">
      <c r="BM716" s="55"/>
    </row>
    <row r="717" spans="65:65">
      <c r="BM717" s="55"/>
    </row>
    <row r="718" spans="65:65">
      <c r="BM718" s="55"/>
    </row>
    <row r="719" spans="65:65">
      <c r="BM719" s="55"/>
    </row>
    <row r="720" spans="65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6"/>
    </row>
    <row r="754" spans="65:65">
      <c r="BM754" s="57"/>
    </row>
    <row r="755" spans="65:65">
      <c r="BM755" s="57"/>
    </row>
    <row r="756" spans="65:65">
      <c r="BM756" s="57"/>
    </row>
    <row r="757" spans="65:65">
      <c r="BM757" s="57"/>
    </row>
    <row r="758" spans="65:65">
      <c r="BM758" s="57"/>
    </row>
    <row r="759" spans="65:65">
      <c r="BM759" s="57"/>
    </row>
    <row r="760" spans="65:65">
      <c r="BM760" s="57"/>
    </row>
    <row r="761" spans="65:65">
      <c r="BM761" s="57"/>
    </row>
    <row r="762" spans="65:65">
      <c r="BM762" s="57"/>
    </row>
    <row r="763" spans="65:65">
      <c r="BM763" s="57"/>
    </row>
    <row r="764" spans="65:65">
      <c r="BM764" s="57"/>
    </row>
    <row r="765" spans="65:65">
      <c r="BM765" s="57"/>
    </row>
    <row r="766" spans="65:65">
      <c r="BM766" s="57"/>
    </row>
    <row r="767" spans="65:65">
      <c r="BM767" s="57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5" priority="150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">
    <cfRule type="expression" dxfId="4" priority="148" stopIfTrue="1">
      <formula>AND(ISBLANK(INDIRECT(Anlyt_LabRefLastCol)),ISBLANK(INDIRECT(Anlyt_LabRefThisCol)))</formula>
    </cfRule>
    <cfRule type="expression" dxfId="3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A85F3-ED0F-4012-B95E-36AE72F6B8F8}">
  <sheetPr codeName="Sheet21"/>
  <dimension ref="A1:BN43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713</v>
      </c>
      <c r="BM1" s="28" t="s">
        <v>317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112</v>
      </c>
      <c r="E2" s="14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238</v>
      </c>
      <c r="C3" s="9" t="s">
        <v>238</v>
      </c>
      <c r="D3" s="10" t="s">
        <v>365</v>
      </c>
      <c r="E3" s="14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114</v>
      </c>
      <c r="E4" s="14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4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141" t="s">
        <v>103</v>
      </c>
      <c r="E6" s="14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20" t="s">
        <v>274</v>
      </c>
      <c r="C7" s="12"/>
      <c r="D7" s="23" t="s">
        <v>740</v>
      </c>
      <c r="E7" s="14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20</v>
      </c>
    </row>
    <row r="8" spans="1:66">
      <c r="A8" s="30"/>
      <c r="B8" s="3" t="s">
        <v>275</v>
      </c>
      <c r="C8" s="29"/>
      <c r="D8" s="11" t="s">
        <v>740</v>
      </c>
      <c r="E8" s="146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276</v>
      </c>
      <c r="C9" s="29"/>
      <c r="D9" s="24" t="s">
        <v>740</v>
      </c>
      <c r="E9" s="146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 t="s">
        <v>103</v>
      </c>
      <c r="BN9" s="28"/>
    </row>
    <row r="10" spans="1:66">
      <c r="A10" s="30"/>
      <c r="B10" s="3" t="s">
        <v>86</v>
      </c>
      <c r="C10" s="29"/>
      <c r="D10" s="13" t="s">
        <v>740</v>
      </c>
      <c r="E10" s="146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44</v>
      </c>
    </row>
    <row r="11" spans="1:66">
      <c r="A11" s="30"/>
      <c r="B11" s="3" t="s">
        <v>277</v>
      </c>
      <c r="C11" s="29"/>
      <c r="D11" s="13" t="s">
        <v>740</v>
      </c>
      <c r="E11" s="146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46" t="s">
        <v>278</v>
      </c>
      <c r="C12" s="47"/>
      <c r="D12" s="45" t="s">
        <v>279</v>
      </c>
      <c r="E12" s="146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B13" s="31"/>
      <c r="C13" s="20"/>
      <c r="D13" s="20"/>
      <c r="BM13" s="55"/>
    </row>
    <row r="14" spans="1:66" ht="15">
      <c r="B14" s="8" t="s">
        <v>714</v>
      </c>
      <c r="BM14" s="28" t="s">
        <v>317</v>
      </c>
    </row>
    <row r="15" spans="1:66" ht="15">
      <c r="A15" s="25" t="s">
        <v>7</v>
      </c>
      <c r="B15" s="18" t="s">
        <v>110</v>
      </c>
      <c r="C15" s="15" t="s">
        <v>111</v>
      </c>
      <c r="D15" s="16" t="s">
        <v>112</v>
      </c>
      <c r="E15" s="146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28">
        <v>1</v>
      </c>
    </row>
    <row r="16" spans="1:66">
      <c r="A16" s="30"/>
      <c r="B16" s="19" t="s">
        <v>238</v>
      </c>
      <c r="C16" s="9" t="s">
        <v>238</v>
      </c>
      <c r="D16" s="10" t="s">
        <v>365</v>
      </c>
      <c r="E16" s="14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 t="s">
        <v>3</v>
      </c>
    </row>
    <row r="17" spans="1:65">
      <c r="A17" s="30"/>
      <c r="B17" s="19"/>
      <c r="C17" s="9"/>
      <c r="D17" s="10" t="s">
        <v>114</v>
      </c>
      <c r="E17" s="14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>
        <v>0</v>
      </c>
    </row>
    <row r="18" spans="1:65">
      <c r="A18" s="30"/>
      <c r="B18" s="19"/>
      <c r="C18" s="9"/>
      <c r="D18" s="26"/>
      <c r="E18" s="146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8">
        <v>1</v>
      </c>
      <c r="C19" s="14">
        <v>1</v>
      </c>
      <c r="D19" s="205">
        <v>925</v>
      </c>
      <c r="E19" s="207"/>
      <c r="F19" s="208"/>
      <c r="G19" s="208"/>
      <c r="H19" s="208"/>
      <c r="I19" s="208"/>
      <c r="J19" s="208"/>
      <c r="K19" s="208"/>
      <c r="L19" s="208"/>
      <c r="M19" s="208"/>
      <c r="N19" s="208"/>
      <c r="O19" s="208"/>
      <c r="P19" s="208"/>
      <c r="Q19" s="208"/>
      <c r="R19" s="208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  <c r="BE19" s="208"/>
      <c r="BF19" s="208"/>
      <c r="BG19" s="208"/>
      <c r="BH19" s="208"/>
      <c r="BI19" s="208"/>
      <c r="BJ19" s="208"/>
      <c r="BK19" s="208"/>
      <c r="BL19" s="208"/>
      <c r="BM19" s="209">
        <v>1</v>
      </c>
    </row>
    <row r="20" spans="1:65">
      <c r="A20" s="30"/>
      <c r="B20" s="20" t="s">
        <v>274</v>
      </c>
      <c r="C20" s="12"/>
      <c r="D20" s="214">
        <v>925</v>
      </c>
      <c r="E20" s="207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  <c r="BE20" s="208"/>
      <c r="BF20" s="208"/>
      <c r="BG20" s="208"/>
      <c r="BH20" s="208"/>
      <c r="BI20" s="208"/>
      <c r="BJ20" s="208"/>
      <c r="BK20" s="208"/>
      <c r="BL20" s="208"/>
      <c r="BM20" s="209">
        <v>10</v>
      </c>
    </row>
    <row r="21" spans="1:65">
      <c r="A21" s="30"/>
      <c r="B21" s="3" t="s">
        <v>275</v>
      </c>
      <c r="C21" s="29"/>
      <c r="D21" s="211">
        <v>925</v>
      </c>
      <c r="E21" s="207"/>
      <c r="F21" s="208"/>
      <c r="G21" s="208"/>
      <c r="H21" s="208"/>
      <c r="I21" s="208"/>
      <c r="J21" s="208"/>
      <c r="K21" s="208"/>
      <c r="L21" s="208"/>
      <c r="M21" s="208"/>
      <c r="N21" s="208"/>
      <c r="O21" s="208"/>
      <c r="P21" s="208"/>
      <c r="Q21" s="208"/>
      <c r="R21" s="208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  <c r="BE21" s="208"/>
      <c r="BF21" s="208"/>
      <c r="BG21" s="208"/>
      <c r="BH21" s="208"/>
      <c r="BI21" s="208"/>
      <c r="BJ21" s="208"/>
      <c r="BK21" s="208"/>
      <c r="BL21" s="208"/>
      <c r="BM21" s="209">
        <v>16</v>
      </c>
    </row>
    <row r="22" spans="1:65">
      <c r="A22" s="30"/>
      <c r="B22" s="3" t="s">
        <v>276</v>
      </c>
      <c r="C22" s="29"/>
      <c r="D22" s="211" t="s">
        <v>740</v>
      </c>
      <c r="E22" s="207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8"/>
      <c r="R22" s="208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  <c r="BE22" s="208"/>
      <c r="BF22" s="208"/>
      <c r="BG22" s="208"/>
      <c r="BH22" s="208"/>
      <c r="BI22" s="208"/>
      <c r="BJ22" s="208"/>
      <c r="BK22" s="208"/>
      <c r="BL22" s="208"/>
      <c r="BM22" s="209">
        <v>925</v>
      </c>
    </row>
    <row r="23" spans="1:65">
      <c r="A23" s="30"/>
      <c r="B23" s="3" t="s">
        <v>86</v>
      </c>
      <c r="C23" s="29"/>
      <c r="D23" s="13" t="s">
        <v>740</v>
      </c>
      <c r="E23" s="14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45</v>
      </c>
    </row>
    <row r="24" spans="1:65">
      <c r="A24" s="30"/>
      <c r="B24" s="3" t="s">
        <v>277</v>
      </c>
      <c r="C24" s="29"/>
      <c r="D24" s="13">
        <v>0</v>
      </c>
      <c r="E24" s="14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46" t="s">
        <v>278</v>
      </c>
      <c r="C25" s="47"/>
      <c r="D25" s="45" t="s">
        <v>279</v>
      </c>
      <c r="E25" s="14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B26" s="31"/>
      <c r="C26" s="20"/>
      <c r="D26" s="20"/>
      <c r="BM26" s="55"/>
    </row>
    <row r="27" spans="1:65" ht="15">
      <c r="B27" s="8" t="s">
        <v>715</v>
      </c>
      <c r="BM27" s="28" t="s">
        <v>317</v>
      </c>
    </row>
    <row r="28" spans="1:65" ht="15">
      <c r="A28" s="25" t="s">
        <v>97</v>
      </c>
      <c r="B28" s="18" t="s">
        <v>110</v>
      </c>
      <c r="C28" s="15" t="s">
        <v>111</v>
      </c>
      <c r="D28" s="16" t="s">
        <v>112</v>
      </c>
      <c r="E28" s="146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</v>
      </c>
    </row>
    <row r="29" spans="1:65">
      <c r="A29" s="30"/>
      <c r="B29" s="19" t="s">
        <v>238</v>
      </c>
      <c r="C29" s="9" t="s">
        <v>238</v>
      </c>
      <c r="D29" s="10" t="s">
        <v>365</v>
      </c>
      <c r="E29" s="146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 t="s">
        <v>3</v>
      </c>
    </row>
    <row r="30" spans="1:65">
      <c r="A30" s="30"/>
      <c r="B30" s="19"/>
      <c r="C30" s="9"/>
      <c r="D30" s="10" t="s">
        <v>114</v>
      </c>
      <c r="E30" s="146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2</v>
      </c>
    </row>
    <row r="31" spans="1:65">
      <c r="A31" s="30"/>
      <c r="B31" s="19"/>
      <c r="C31" s="9"/>
      <c r="D31" s="26"/>
      <c r="E31" s="146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>
        <v>2</v>
      </c>
    </row>
    <row r="32" spans="1:65">
      <c r="A32" s="30"/>
      <c r="B32" s="18">
        <v>1</v>
      </c>
      <c r="C32" s="14">
        <v>1</v>
      </c>
      <c r="D32" s="22">
        <v>3.82</v>
      </c>
      <c r="E32" s="146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1</v>
      </c>
    </row>
    <row r="33" spans="1:65">
      <c r="A33" s="30"/>
      <c r="B33" s="20" t="s">
        <v>274</v>
      </c>
      <c r="C33" s="12"/>
      <c r="D33" s="23">
        <v>3.82</v>
      </c>
      <c r="E33" s="146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40</v>
      </c>
    </row>
    <row r="34" spans="1:65">
      <c r="A34" s="30"/>
      <c r="B34" s="3" t="s">
        <v>275</v>
      </c>
      <c r="C34" s="29"/>
      <c r="D34" s="11">
        <v>3.82</v>
      </c>
      <c r="E34" s="146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16</v>
      </c>
    </row>
    <row r="35" spans="1:65">
      <c r="A35" s="30"/>
      <c r="B35" s="3" t="s">
        <v>276</v>
      </c>
      <c r="C35" s="29"/>
      <c r="D35" s="24" t="s">
        <v>740</v>
      </c>
      <c r="E35" s="146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>
        <v>3.82</v>
      </c>
    </row>
    <row r="36" spans="1:65">
      <c r="A36" s="30"/>
      <c r="B36" s="3" t="s">
        <v>86</v>
      </c>
      <c r="C36" s="29"/>
      <c r="D36" s="13" t="s">
        <v>740</v>
      </c>
      <c r="E36" s="146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46</v>
      </c>
    </row>
    <row r="37" spans="1:65">
      <c r="A37" s="30"/>
      <c r="B37" s="3" t="s">
        <v>277</v>
      </c>
      <c r="C37" s="29"/>
      <c r="D37" s="13">
        <v>0</v>
      </c>
      <c r="E37" s="146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55"/>
    </row>
    <row r="38" spans="1:65">
      <c r="A38" s="30"/>
      <c r="B38" s="46" t="s">
        <v>278</v>
      </c>
      <c r="C38" s="47"/>
      <c r="D38" s="45" t="s">
        <v>279</v>
      </c>
      <c r="E38" s="146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55"/>
    </row>
    <row r="39" spans="1:65">
      <c r="B39" s="31"/>
      <c r="C39" s="20"/>
      <c r="D39" s="20"/>
      <c r="BM39" s="55"/>
    </row>
    <row r="40" spans="1:65" ht="15">
      <c r="B40" s="8" t="s">
        <v>716</v>
      </c>
      <c r="BM40" s="28" t="s">
        <v>317</v>
      </c>
    </row>
    <row r="41" spans="1:65" ht="15">
      <c r="A41" s="25" t="s">
        <v>10</v>
      </c>
      <c r="B41" s="18" t="s">
        <v>110</v>
      </c>
      <c r="C41" s="15" t="s">
        <v>111</v>
      </c>
      <c r="D41" s="16" t="s">
        <v>112</v>
      </c>
      <c r="E41" s="146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1</v>
      </c>
    </row>
    <row r="42" spans="1:65">
      <c r="A42" s="30"/>
      <c r="B42" s="19" t="s">
        <v>238</v>
      </c>
      <c r="C42" s="9" t="s">
        <v>238</v>
      </c>
      <c r="D42" s="10" t="s">
        <v>365</v>
      </c>
      <c r="E42" s="146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 t="s">
        <v>3</v>
      </c>
    </row>
    <row r="43" spans="1:65">
      <c r="A43" s="30"/>
      <c r="B43" s="19"/>
      <c r="C43" s="9"/>
      <c r="D43" s="10" t="s">
        <v>114</v>
      </c>
      <c r="E43" s="146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8">
        <v>0</v>
      </c>
    </row>
    <row r="44" spans="1:65">
      <c r="A44" s="30"/>
      <c r="B44" s="19"/>
      <c r="C44" s="9"/>
      <c r="D44" s="26"/>
      <c r="E44" s="146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0</v>
      </c>
    </row>
    <row r="45" spans="1:65">
      <c r="A45" s="30"/>
      <c r="B45" s="18">
        <v>1</v>
      </c>
      <c r="C45" s="14">
        <v>1</v>
      </c>
      <c r="D45" s="205">
        <v>800</v>
      </c>
      <c r="E45" s="207"/>
      <c r="F45" s="208"/>
      <c r="G45" s="208"/>
      <c r="H45" s="208"/>
      <c r="I45" s="208"/>
      <c r="J45" s="208"/>
      <c r="K45" s="208"/>
      <c r="L45" s="208"/>
      <c r="M45" s="208"/>
      <c r="N45" s="208"/>
      <c r="O45" s="208"/>
      <c r="P45" s="208"/>
      <c r="Q45" s="208"/>
      <c r="R45" s="208"/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8"/>
      <c r="AT45" s="208"/>
      <c r="AU45" s="208"/>
      <c r="AV45" s="208"/>
      <c r="AW45" s="208"/>
      <c r="AX45" s="208"/>
      <c r="AY45" s="208"/>
      <c r="AZ45" s="208"/>
      <c r="BA45" s="208"/>
      <c r="BB45" s="208"/>
      <c r="BC45" s="208"/>
      <c r="BD45" s="208"/>
      <c r="BE45" s="208"/>
      <c r="BF45" s="208"/>
      <c r="BG45" s="208"/>
      <c r="BH45" s="208"/>
      <c r="BI45" s="208"/>
      <c r="BJ45" s="208"/>
      <c r="BK45" s="208"/>
      <c r="BL45" s="208"/>
      <c r="BM45" s="209">
        <v>1</v>
      </c>
    </row>
    <row r="46" spans="1:65">
      <c r="A46" s="30"/>
      <c r="B46" s="20" t="s">
        <v>274</v>
      </c>
      <c r="C46" s="12"/>
      <c r="D46" s="214">
        <v>800</v>
      </c>
      <c r="E46" s="207"/>
      <c r="F46" s="208"/>
      <c r="G46" s="208"/>
      <c r="H46" s="208"/>
      <c r="I46" s="208"/>
      <c r="J46" s="208"/>
      <c r="K46" s="208"/>
      <c r="L46" s="208"/>
      <c r="M46" s="208"/>
      <c r="N46" s="208"/>
      <c r="O46" s="208"/>
      <c r="P46" s="208"/>
      <c r="Q46" s="208"/>
      <c r="R46" s="208"/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08"/>
      <c r="AJ46" s="208"/>
      <c r="AK46" s="208"/>
      <c r="AL46" s="208"/>
      <c r="AM46" s="208"/>
      <c r="AN46" s="208"/>
      <c r="AO46" s="208"/>
      <c r="AP46" s="208"/>
      <c r="AQ46" s="208"/>
      <c r="AR46" s="208"/>
      <c r="AS46" s="208"/>
      <c r="AT46" s="208"/>
      <c r="AU46" s="208"/>
      <c r="AV46" s="208"/>
      <c r="AW46" s="208"/>
      <c r="AX46" s="208"/>
      <c r="AY46" s="208"/>
      <c r="AZ46" s="208"/>
      <c r="BA46" s="208"/>
      <c r="BB46" s="208"/>
      <c r="BC46" s="208"/>
      <c r="BD46" s="208"/>
      <c r="BE46" s="208"/>
      <c r="BF46" s="208"/>
      <c r="BG46" s="208"/>
      <c r="BH46" s="208"/>
      <c r="BI46" s="208"/>
      <c r="BJ46" s="208"/>
      <c r="BK46" s="208"/>
      <c r="BL46" s="208"/>
      <c r="BM46" s="209">
        <v>22</v>
      </c>
    </row>
    <row r="47" spans="1:65">
      <c r="A47" s="30"/>
      <c r="B47" s="3" t="s">
        <v>275</v>
      </c>
      <c r="C47" s="29"/>
      <c r="D47" s="211">
        <v>800</v>
      </c>
      <c r="E47" s="207"/>
      <c r="F47" s="208"/>
      <c r="G47" s="208"/>
      <c r="H47" s="208"/>
      <c r="I47" s="208"/>
      <c r="J47" s="208"/>
      <c r="K47" s="208"/>
      <c r="L47" s="208"/>
      <c r="M47" s="208"/>
      <c r="N47" s="208"/>
      <c r="O47" s="208"/>
      <c r="P47" s="208"/>
      <c r="Q47" s="208"/>
      <c r="R47" s="208"/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08"/>
      <c r="AG47" s="208"/>
      <c r="AH47" s="208"/>
      <c r="AI47" s="208"/>
      <c r="AJ47" s="208"/>
      <c r="AK47" s="208"/>
      <c r="AL47" s="208"/>
      <c r="AM47" s="208"/>
      <c r="AN47" s="208"/>
      <c r="AO47" s="208"/>
      <c r="AP47" s="208"/>
      <c r="AQ47" s="208"/>
      <c r="AR47" s="208"/>
      <c r="AS47" s="208"/>
      <c r="AT47" s="208"/>
      <c r="AU47" s="208"/>
      <c r="AV47" s="208"/>
      <c r="AW47" s="208"/>
      <c r="AX47" s="208"/>
      <c r="AY47" s="208"/>
      <c r="AZ47" s="208"/>
      <c r="BA47" s="208"/>
      <c r="BB47" s="208"/>
      <c r="BC47" s="208"/>
      <c r="BD47" s="208"/>
      <c r="BE47" s="208"/>
      <c r="BF47" s="208"/>
      <c r="BG47" s="208"/>
      <c r="BH47" s="208"/>
      <c r="BI47" s="208"/>
      <c r="BJ47" s="208"/>
      <c r="BK47" s="208"/>
      <c r="BL47" s="208"/>
      <c r="BM47" s="209">
        <v>16</v>
      </c>
    </row>
    <row r="48" spans="1:65">
      <c r="A48" s="30"/>
      <c r="B48" s="3" t="s">
        <v>276</v>
      </c>
      <c r="C48" s="29"/>
      <c r="D48" s="211" t="s">
        <v>740</v>
      </c>
      <c r="E48" s="207"/>
      <c r="F48" s="208"/>
      <c r="G48" s="208"/>
      <c r="H48" s="208"/>
      <c r="I48" s="208"/>
      <c r="J48" s="208"/>
      <c r="K48" s="208"/>
      <c r="L48" s="208"/>
      <c r="M48" s="208"/>
      <c r="N48" s="208"/>
      <c r="O48" s="208"/>
      <c r="P48" s="208"/>
      <c r="Q48" s="208"/>
      <c r="R48" s="208"/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08"/>
      <c r="AG48" s="208"/>
      <c r="AH48" s="208"/>
      <c r="AI48" s="208"/>
      <c r="AJ48" s="208"/>
      <c r="AK48" s="208"/>
      <c r="AL48" s="208"/>
      <c r="AM48" s="208"/>
      <c r="AN48" s="208"/>
      <c r="AO48" s="208"/>
      <c r="AP48" s="208"/>
      <c r="AQ48" s="208"/>
      <c r="AR48" s="208"/>
      <c r="AS48" s="208"/>
      <c r="AT48" s="208"/>
      <c r="AU48" s="208"/>
      <c r="AV48" s="208"/>
      <c r="AW48" s="208"/>
      <c r="AX48" s="208"/>
      <c r="AY48" s="208"/>
      <c r="AZ48" s="208"/>
      <c r="BA48" s="208"/>
      <c r="BB48" s="208"/>
      <c r="BC48" s="208"/>
      <c r="BD48" s="208"/>
      <c r="BE48" s="208"/>
      <c r="BF48" s="208"/>
      <c r="BG48" s="208"/>
      <c r="BH48" s="208"/>
      <c r="BI48" s="208"/>
      <c r="BJ48" s="208"/>
      <c r="BK48" s="208"/>
      <c r="BL48" s="208"/>
      <c r="BM48" s="209">
        <v>800</v>
      </c>
    </row>
    <row r="49" spans="1:65">
      <c r="A49" s="30"/>
      <c r="B49" s="3" t="s">
        <v>86</v>
      </c>
      <c r="C49" s="29"/>
      <c r="D49" s="13" t="s">
        <v>740</v>
      </c>
      <c r="E49" s="146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47</v>
      </c>
    </row>
    <row r="50" spans="1:65">
      <c r="A50" s="30"/>
      <c r="B50" s="3" t="s">
        <v>277</v>
      </c>
      <c r="C50" s="29"/>
      <c r="D50" s="13">
        <v>0</v>
      </c>
      <c r="E50" s="146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5"/>
    </row>
    <row r="51" spans="1:65">
      <c r="A51" s="30"/>
      <c r="B51" s="46" t="s">
        <v>278</v>
      </c>
      <c r="C51" s="47"/>
      <c r="D51" s="45" t="s">
        <v>279</v>
      </c>
      <c r="E51" s="146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B52" s="31"/>
      <c r="C52" s="20"/>
      <c r="D52" s="20"/>
      <c r="BM52" s="55"/>
    </row>
    <row r="53" spans="1:65" ht="15">
      <c r="B53" s="8" t="s">
        <v>717</v>
      </c>
      <c r="BM53" s="28" t="s">
        <v>317</v>
      </c>
    </row>
    <row r="54" spans="1:65" ht="15">
      <c r="A54" s="25" t="s">
        <v>213</v>
      </c>
      <c r="B54" s="18" t="s">
        <v>110</v>
      </c>
      <c r="C54" s="15" t="s">
        <v>111</v>
      </c>
      <c r="D54" s="16" t="s">
        <v>112</v>
      </c>
      <c r="E54" s="146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8">
        <v>1</v>
      </c>
    </row>
    <row r="55" spans="1:65">
      <c r="A55" s="30"/>
      <c r="B55" s="19" t="s">
        <v>238</v>
      </c>
      <c r="C55" s="9" t="s">
        <v>238</v>
      </c>
      <c r="D55" s="10" t="s">
        <v>365</v>
      </c>
      <c r="E55" s="146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8" t="s">
        <v>3</v>
      </c>
    </row>
    <row r="56" spans="1:65">
      <c r="A56" s="30"/>
      <c r="B56" s="19"/>
      <c r="C56" s="9"/>
      <c r="D56" s="10" t="s">
        <v>114</v>
      </c>
      <c r="E56" s="146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2</v>
      </c>
    </row>
    <row r="57" spans="1:65">
      <c r="A57" s="30"/>
      <c r="B57" s="19"/>
      <c r="C57" s="9"/>
      <c r="D57" s="26"/>
      <c r="E57" s="146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2</v>
      </c>
    </row>
    <row r="58" spans="1:65">
      <c r="A58" s="30"/>
      <c r="B58" s="18">
        <v>1</v>
      </c>
      <c r="C58" s="14">
        <v>1</v>
      </c>
      <c r="D58" s="141" t="s">
        <v>214</v>
      </c>
      <c r="E58" s="14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20" t="s">
        <v>274</v>
      </c>
      <c r="C59" s="12"/>
      <c r="D59" s="23" t="s">
        <v>740</v>
      </c>
      <c r="E59" s="14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42</v>
      </c>
    </row>
    <row r="60" spans="1:65">
      <c r="A60" s="30"/>
      <c r="B60" s="3" t="s">
        <v>275</v>
      </c>
      <c r="C60" s="29"/>
      <c r="D60" s="11" t="s">
        <v>740</v>
      </c>
      <c r="E60" s="146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16</v>
      </c>
    </row>
    <row r="61" spans="1:65">
      <c r="A61" s="30"/>
      <c r="B61" s="3" t="s">
        <v>276</v>
      </c>
      <c r="C61" s="29"/>
      <c r="D61" s="24" t="s">
        <v>740</v>
      </c>
      <c r="E61" s="146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 t="s">
        <v>214</v>
      </c>
    </row>
    <row r="62" spans="1:65">
      <c r="A62" s="30"/>
      <c r="B62" s="3" t="s">
        <v>86</v>
      </c>
      <c r="C62" s="29"/>
      <c r="D62" s="13" t="s">
        <v>740</v>
      </c>
      <c r="E62" s="146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48</v>
      </c>
    </row>
    <row r="63" spans="1:65">
      <c r="A63" s="30"/>
      <c r="B63" s="3" t="s">
        <v>277</v>
      </c>
      <c r="C63" s="29"/>
      <c r="D63" s="13" t="s">
        <v>740</v>
      </c>
      <c r="E63" s="146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55"/>
    </row>
    <row r="64" spans="1:65">
      <c r="A64" s="30"/>
      <c r="B64" s="46" t="s">
        <v>278</v>
      </c>
      <c r="C64" s="47"/>
      <c r="D64" s="45" t="s">
        <v>279</v>
      </c>
      <c r="E64" s="146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55"/>
    </row>
    <row r="65" spans="1:65">
      <c r="B65" s="31"/>
      <c r="C65" s="20"/>
      <c r="D65" s="20"/>
      <c r="BM65" s="55"/>
    </row>
    <row r="66" spans="1:65" ht="15">
      <c r="B66" s="8" t="s">
        <v>718</v>
      </c>
      <c r="BM66" s="28" t="s">
        <v>317</v>
      </c>
    </row>
    <row r="67" spans="1:65" ht="15">
      <c r="A67" s="25" t="s">
        <v>19</v>
      </c>
      <c r="B67" s="18" t="s">
        <v>110</v>
      </c>
      <c r="C67" s="15" t="s">
        <v>111</v>
      </c>
      <c r="D67" s="16" t="s">
        <v>112</v>
      </c>
      <c r="E67" s="146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28">
        <v>1</v>
      </c>
    </row>
    <row r="68" spans="1:65">
      <c r="A68" s="30"/>
      <c r="B68" s="19" t="s">
        <v>238</v>
      </c>
      <c r="C68" s="9" t="s">
        <v>238</v>
      </c>
      <c r="D68" s="10" t="s">
        <v>365</v>
      </c>
      <c r="E68" s="146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28" t="s">
        <v>3</v>
      </c>
    </row>
    <row r="69" spans="1:65">
      <c r="A69" s="30"/>
      <c r="B69" s="19"/>
      <c r="C69" s="9"/>
      <c r="D69" s="10" t="s">
        <v>114</v>
      </c>
      <c r="E69" s="146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28">
        <v>1</v>
      </c>
    </row>
    <row r="70" spans="1:65">
      <c r="A70" s="30"/>
      <c r="B70" s="19"/>
      <c r="C70" s="9"/>
      <c r="D70" s="26"/>
      <c r="E70" s="146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28">
        <v>1</v>
      </c>
    </row>
    <row r="71" spans="1:65">
      <c r="A71" s="30"/>
      <c r="B71" s="18">
        <v>1</v>
      </c>
      <c r="C71" s="14">
        <v>1</v>
      </c>
      <c r="D71" s="224" t="s">
        <v>95</v>
      </c>
      <c r="E71" s="216"/>
      <c r="F71" s="217"/>
      <c r="G71" s="217"/>
      <c r="H71" s="217"/>
      <c r="I71" s="217"/>
      <c r="J71" s="217"/>
      <c r="K71" s="217"/>
      <c r="L71" s="217"/>
      <c r="M71" s="217"/>
      <c r="N71" s="217"/>
      <c r="O71" s="217"/>
      <c r="P71" s="217"/>
      <c r="Q71" s="217"/>
      <c r="R71" s="217"/>
      <c r="S71" s="217"/>
      <c r="T71" s="217"/>
      <c r="U71" s="217"/>
      <c r="V71" s="217"/>
      <c r="W71" s="217"/>
      <c r="X71" s="217"/>
      <c r="Y71" s="217"/>
      <c r="Z71" s="217"/>
      <c r="AA71" s="217"/>
      <c r="AB71" s="217"/>
      <c r="AC71" s="217"/>
      <c r="AD71" s="217"/>
      <c r="AE71" s="217"/>
      <c r="AF71" s="217"/>
      <c r="AG71" s="217"/>
      <c r="AH71" s="217"/>
      <c r="AI71" s="217"/>
      <c r="AJ71" s="217"/>
      <c r="AK71" s="217"/>
      <c r="AL71" s="217"/>
      <c r="AM71" s="217"/>
      <c r="AN71" s="217"/>
      <c r="AO71" s="217"/>
      <c r="AP71" s="217"/>
      <c r="AQ71" s="217"/>
      <c r="AR71" s="217"/>
      <c r="AS71" s="217"/>
      <c r="AT71" s="217"/>
      <c r="AU71" s="217"/>
      <c r="AV71" s="217"/>
      <c r="AW71" s="217"/>
      <c r="AX71" s="217"/>
      <c r="AY71" s="217"/>
      <c r="AZ71" s="217"/>
      <c r="BA71" s="217"/>
      <c r="BB71" s="217"/>
      <c r="BC71" s="217"/>
      <c r="BD71" s="217"/>
      <c r="BE71" s="217"/>
      <c r="BF71" s="217"/>
      <c r="BG71" s="217"/>
      <c r="BH71" s="217"/>
      <c r="BI71" s="217"/>
      <c r="BJ71" s="217"/>
      <c r="BK71" s="217"/>
      <c r="BL71" s="217"/>
      <c r="BM71" s="218">
        <v>1</v>
      </c>
    </row>
    <row r="72" spans="1:65">
      <c r="A72" s="30"/>
      <c r="B72" s="20" t="s">
        <v>274</v>
      </c>
      <c r="C72" s="12"/>
      <c r="D72" s="221" t="s">
        <v>740</v>
      </c>
      <c r="E72" s="216"/>
      <c r="F72" s="217"/>
      <c r="G72" s="217"/>
      <c r="H72" s="217"/>
      <c r="I72" s="217"/>
      <c r="J72" s="217"/>
      <c r="K72" s="217"/>
      <c r="L72" s="217"/>
      <c r="M72" s="217"/>
      <c r="N72" s="217"/>
      <c r="O72" s="217"/>
      <c r="P72" s="217"/>
      <c r="Q72" s="217"/>
      <c r="R72" s="217"/>
      <c r="S72" s="217"/>
      <c r="T72" s="217"/>
      <c r="U72" s="217"/>
      <c r="V72" s="217"/>
      <c r="W72" s="217"/>
      <c r="X72" s="217"/>
      <c r="Y72" s="217"/>
      <c r="Z72" s="217"/>
      <c r="AA72" s="217"/>
      <c r="AB72" s="217"/>
      <c r="AC72" s="217"/>
      <c r="AD72" s="217"/>
      <c r="AE72" s="217"/>
      <c r="AF72" s="217"/>
      <c r="AG72" s="217"/>
      <c r="AH72" s="217"/>
      <c r="AI72" s="217"/>
      <c r="AJ72" s="217"/>
      <c r="AK72" s="217"/>
      <c r="AL72" s="217"/>
      <c r="AM72" s="217"/>
      <c r="AN72" s="217"/>
      <c r="AO72" s="217"/>
      <c r="AP72" s="217"/>
      <c r="AQ72" s="217"/>
      <c r="AR72" s="217"/>
      <c r="AS72" s="217"/>
      <c r="AT72" s="217"/>
      <c r="AU72" s="217"/>
      <c r="AV72" s="217"/>
      <c r="AW72" s="217"/>
      <c r="AX72" s="217"/>
      <c r="AY72" s="217"/>
      <c r="AZ72" s="217"/>
      <c r="BA72" s="217"/>
      <c r="BB72" s="217"/>
      <c r="BC72" s="217"/>
      <c r="BD72" s="217"/>
      <c r="BE72" s="217"/>
      <c r="BF72" s="217"/>
      <c r="BG72" s="217"/>
      <c r="BH72" s="217"/>
      <c r="BI72" s="217"/>
      <c r="BJ72" s="217"/>
      <c r="BK72" s="217"/>
      <c r="BL72" s="217"/>
      <c r="BM72" s="218">
        <v>25</v>
      </c>
    </row>
    <row r="73" spans="1:65">
      <c r="A73" s="30"/>
      <c r="B73" s="3" t="s">
        <v>275</v>
      </c>
      <c r="C73" s="29"/>
      <c r="D73" s="219" t="s">
        <v>740</v>
      </c>
      <c r="E73" s="216"/>
      <c r="F73" s="217"/>
      <c r="G73" s="217"/>
      <c r="H73" s="217"/>
      <c r="I73" s="217"/>
      <c r="J73" s="217"/>
      <c r="K73" s="217"/>
      <c r="L73" s="217"/>
      <c r="M73" s="217"/>
      <c r="N73" s="217"/>
      <c r="O73" s="217"/>
      <c r="P73" s="217"/>
      <c r="Q73" s="217"/>
      <c r="R73" s="217"/>
      <c r="S73" s="217"/>
      <c r="T73" s="217"/>
      <c r="U73" s="217"/>
      <c r="V73" s="217"/>
      <c r="W73" s="217"/>
      <c r="X73" s="217"/>
      <c r="Y73" s="217"/>
      <c r="Z73" s="217"/>
      <c r="AA73" s="217"/>
      <c r="AB73" s="217"/>
      <c r="AC73" s="217"/>
      <c r="AD73" s="217"/>
      <c r="AE73" s="217"/>
      <c r="AF73" s="217"/>
      <c r="AG73" s="217"/>
      <c r="AH73" s="217"/>
      <c r="AI73" s="217"/>
      <c r="AJ73" s="217"/>
      <c r="AK73" s="217"/>
      <c r="AL73" s="217"/>
      <c r="AM73" s="217"/>
      <c r="AN73" s="217"/>
      <c r="AO73" s="217"/>
      <c r="AP73" s="217"/>
      <c r="AQ73" s="217"/>
      <c r="AR73" s="217"/>
      <c r="AS73" s="217"/>
      <c r="AT73" s="217"/>
      <c r="AU73" s="217"/>
      <c r="AV73" s="217"/>
      <c r="AW73" s="217"/>
      <c r="AX73" s="217"/>
      <c r="AY73" s="217"/>
      <c r="AZ73" s="217"/>
      <c r="BA73" s="217"/>
      <c r="BB73" s="217"/>
      <c r="BC73" s="217"/>
      <c r="BD73" s="217"/>
      <c r="BE73" s="217"/>
      <c r="BF73" s="217"/>
      <c r="BG73" s="217"/>
      <c r="BH73" s="217"/>
      <c r="BI73" s="217"/>
      <c r="BJ73" s="217"/>
      <c r="BK73" s="217"/>
      <c r="BL73" s="217"/>
      <c r="BM73" s="218">
        <v>16</v>
      </c>
    </row>
    <row r="74" spans="1:65">
      <c r="A74" s="30"/>
      <c r="B74" s="3" t="s">
        <v>276</v>
      </c>
      <c r="C74" s="29"/>
      <c r="D74" s="219" t="s">
        <v>740</v>
      </c>
      <c r="E74" s="216"/>
      <c r="F74" s="217"/>
      <c r="G74" s="217"/>
      <c r="H74" s="217"/>
      <c r="I74" s="217"/>
      <c r="J74" s="217"/>
      <c r="K74" s="217"/>
      <c r="L74" s="217"/>
      <c r="M74" s="217"/>
      <c r="N74" s="217"/>
      <c r="O74" s="217"/>
      <c r="P74" s="217"/>
      <c r="Q74" s="217"/>
      <c r="R74" s="217"/>
      <c r="S74" s="217"/>
      <c r="T74" s="217"/>
      <c r="U74" s="217"/>
      <c r="V74" s="217"/>
      <c r="W74" s="217"/>
      <c r="X74" s="217"/>
      <c r="Y74" s="217"/>
      <c r="Z74" s="217"/>
      <c r="AA74" s="217"/>
      <c r="AB74" s="217"/>
      <c r="AC74" s="217"/>
      <c r="AD74" s="217"/>
      <c r="AE74" s="217"/>
      <c r="AF74" s="217"/>
      <c r="AG74" s="217"/>
      <c r="AH74" s="217"/>
      <c r="AI74" s="217"/>
      <c r="AJ74" s="217"/>
      <c r="AK74" s="217"/>
      <c r="AL74" s="217"/>
      <c r="AM74" s="217"/>
      <c r="AN74" s="217"/>
      <c r="AO74" s="217"/>
      <c r="AP74" s="217"/>
      <c r="AQ74" s="217"/>
      <c r="AR74" s="217"/>
      <c r="AS74" s="217"/>
      <c r="AT74" s="217"/>
      <c r="AU74" s="217"/>
      <c r="AV74" s="217"/>
      <c r="AW74" s="217"/>
      <c r="AX74" s="217"/>
      <c r="AY74" s="217"/>
      <c r="AZ74" s="217"/>
      <c r="BA74" s="217"/>
      <c r="BB74" s="217"/>
      <c r="BC74" s="217"/>
      <c r="BD74" s="217"/>
      <c r="BE74" s="217"/>
      <c r="BF74" s="217"/>
      <c r="BG74" s="217"/>
      <c r="BH74" s="217"/>
      <c r="BI74" s="217"/>
      <c r="BJ74" s="217"/>
      <c r="BK74" s="217"/>
      <c r="BL74" s="217"/>
      <c r="BM74" s="218" t="s">
        <v>95</v>
      </c>
    </row>
    <row r="75" spans="1:65">
      <c r="A75" s="30"/>
      <c r="B75" s="3" t="s">
        <v>86</v>
      </c>
      <c r="C75" s="29"/>
      <c r="D75" s="13" t="s">
        <v>740</v>
      </c>
      <c r="E75" s="146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49</v>
      </c>
    </row>
    <row r="76" spans="1:65">
      <c r="A76" s="30"/>
      <c r="B76" s="3" t="s">
        <v>277</v>
      </c>
      <c r="C76" s="29"/>
      <c r="D76" s="13" t="s">
        <v>740</v>
      </c>
      <c r="E76" s="146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55"/>
    </row>
    <row r="77" spans="1:65">
      <c r="A77" s="30"/>
      <c r="B77" s="46" t="s">
        <v>278</v>
      </c>
      <c r="C77" s="47"/>
      <c r="D77" s="45" t="s">
        <v>279</v>
      </c>
      <c r="E77" s="146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55"/>
    </row>
    <row r="78" spans="1:65">
      <c r="B78" s="31"/>
      <c r="C78" s="20"/>
      <c r="D78" s="20"/>
      <c r="BM78" s="55"/>
    </row>
    <row r="79" spans="1:65" ht="15">
      <c r="B79" s="8" t="s">
        <v>719</v>
      </c>
      <c r="BM79" s="28" t="s">
        <v>317</v>
      </c>
    </row>
    <row r="80" spans="1:65" ht="15">
      <c r="A80" s="25" t="s">
        <v>22</v>
      </c>
      <c r="B80" s="18" t="s">
        <v>110</v>
      </c>
      <c r="C80" s="15" t="s">
        <v>111</v>
      </c>
      <c r="D80" s="16" t="s">
        <v>112</v>
      </c>
      <c r="E80" s="146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1</v>
      </c>
    </row>
    <row r="81" spans="1:65">
      <c r="A81" s="30"/>
      <c r="B81" s="19" t="s">
        <v>238</v>
      </c>
      <c r="C81" s="9" t="s">
        <v>238</v>
      </c>
      <c r="D81" s="10" t="s">
        <v>365</v>
      </c>
      <c r="E81" s="146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8" t="s">
        <v>3</v>
      </c>
    </row>
    <row r="82" spans="1:65">
      <c r="A82" s="30"/>
      <c r="B82" s="19"/>
      <c r="C82" s="9"/>
      <c r="D82" s="10" t="s">
        <v>114</v>
      </c>
      <c r="E82" s="146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8">
        <v>0</v>
      </c>
    </row>
    <row r="83" spans="1:65">
      <c r="A83" s="30"/>
      <c r="B83" s="19"/>
      <c r="C83" s="9"/>
      <c r="D83" s="26"/>
      <c r="E83" s="146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8">
        <v>0</v>
      </c>
    </row>
    <row r="84" spans="1:65">
      <c r="A84" s="30"/>
      <c r="B84" s="18">
        <v>1</v>
      </c>
      <c r="C84" s="14">
        <v>1</v>
      </c>
      <c r="D84" s="205">
        <v>90</v>
      </c>
      <c r="E84" s="207"/>
      <c r="F84" s="208"/>
      <c r="G84" s="208"/>
      <c r="H84" s="208"/>
      <c r="I84" s="208"/>
      <c r="J84" s="208"/>
      <c r="K84" s="208"/>
      <c r="L84" s="208"/>
      <c r="M84" s="208"/>
      <c r="N84" s="208"/>
      <c r="O84" s="208"/>
      <c r="P84" s="208"/>
      <c r="Q84" s="208"/>
      <c r="R84" s="208"/>
      <c r="S84" s="208"/>
      <c r="T84" s="208"/>
      <c r="U84" s="208"/>
      <c r="V84" s="208"/>
      <c r="W84" s="208"/>
      <c r="X84" s="208"/>
      <c r="Y84" s="208"/>
      <c r="Z84" s="208"/>
      <c r="AA84" s="208"/>
      <c r="AB84" s="208"/>
      <c r="AC84" s="208"/>
      <c r="AD84" s="208"/>
      <c r="AE84" s="208"/>
      <c r="AF84" s="208"/>
      <c r="AG84" s="208"/>
      <c r="AH84" s="208"/>
      <c r="AI84" s="208"/>
      <c r="AJ84" s="208"/>
      <c r="AK84" s="208"/>
      <c r="AL84" s="208"/>
      <c r="AM84" s="208"/>
      <c r="AN84" s="208"/>
      <c r="AO84" s="208"/>
      <c r="AP84" s="208"/>
      <c r="AQ84" s="208"/>
      <c r="AR84" s="208"/>
      <c r="AS84" s="208"/>
      <c r="AT84" s="208"/>
      <c r="AU84" s="208"/>
      <c r="AV84" s="208"/>
      <c r="AW84" s="208"/>
      <c r="AX84" s="208"/>
      <c r="AY84" s="208"/>
      <c r="AZ84" s="208"/>
      <c r="BA84" s="208"/>
      <c r="BB84" s="208"/>
      <c r="BC84" s="208"/>
      <c r="BD84" s="208"/>
      <c r="BE84" s="208"/>
      <c r="BF84" s="208"/>
      <c r="BG84" s="208"/>
      <c r="BH84" s="208"/>
      <c r="BI84" s="208"/>
      <c r="BJ84" s="208"/>
      <c r="BK84" s="208"/>
      <c r="BL84" s="208"/>
      <c r="BM84" s="209">
        <v>1</v>
      </c>
    </row>
    <row r="85" spans="1:65">
      <c r="A85" s="30"/>
      <c r="B85" s="20" t="s">
        <v>274</v>
      </c>
      <c r="C85" s="12"/>
      <c r="D85" s="214">
        <v>90</v>
      </c>
      <c r="E85" s="207"/>
      <c r="F85" s="208"/>
      <c r="G85" s="208"/>
      <c r="H85" s="208"/>
      <c r="I85" s="208"/>
      <c r="J85" s="208"/>
      <c r="K85" s="208"/>
      <c r="L85" s="208"/>
      <c r="M85" s="208"/>
      <c r="N85" s="208"/>
      <c r="O85" s="208"/>
      <c r="P85" s="208"/>
      <c r="Q85" s="208"/>
      <c r="R85" s="208"/>
      <c r="S85" s="208"/>
      <c r="T85" s="208"/>
      <c r="U85" s="208"/>
      <c r="V85" s="208"/>
      <c r="W85" s="208"/>
      <c r="X85" s="208"/>
      <c r="Y85" s="208"/>
      <c r="Z85" s="208"/>
      <c r="AA85" s="208"/>
      <c r="AB85" s="208"/>
      <c r="AC85" s="208"/>
      <c r="AD85" s="208"/>
      <c r="AE85" s="208"/>
      <c r="AF85" s="208"/>
      <c r="AG85" s="208"/>
      <c r="AH85" s="208"/>
      <c r="AI85" s="208"/>
      <c r="AJ85" s="208"/>
      <c r="AK85" s="208"/>
      <c r="AL85" s="208"/>
      <c r="AM85" s="208"/>
      <c r="AN85" s="208"/>
      <c r="AO85" s="208"/>
      <c r="AP85" s="208"/>
      <c r="AQ85" s="208"/>
      <c r="AR85" s="208"/>
      <c r="AS85" s="208"/>
      <c r="AT85" s="208"/>
      <c r="AU85" s="208"/>
      <c r="AV85" s="208"/>
      <c r="AW85" s="208"/>
      <c r="AX85" s="208"/>
      <c r="AY85" s="208"/>
      <c r="AZ85" s="208"/>
      <c r="BA85" s="208"/>
      <c r="BB85" s="208"/>
      <c r="BC85" s="208"/>
      <c r="BD85" s="208"/>
      <c r="BE85" s="208"/>
      <c r="BF85" s="208"/>
      <c r="BG85" s="208"/>
      <c r="BH85" s="208"/>
      <c r="BI85" s="208"/>
      <c r="BJ85" s="208"/>
      <c r="BK85" s="208"/>
      <c r="BL85" s="208"/>
      <c r="BM85" s="209">
        <v>26</v>
      </c>
    </row>
    <row r="86" spans="1:65">
      <c r="A86" s="30"/>
      <c r="B86" s="3" t="s">
        <v>275</v>
      </c>
      <c r="C86" s="29"/>
      <c r="D86" s="211">
        <v>90</v>
      </c>
      <c r="E86" s="207"/>
      <c r="F86" s="208"/>
      <c r="G86" s="208"/>
      <c r="H86" s="208"/>
      <c r="I86" s="208"/>
      <c r="J86" s="208"/>
      <c r="K86" s="208"/>
      <c r="L86" s="208"/>
      <c r="M86" s="208"/>
      <c r="N86" s="208"/>
      <c r="O86" s="208"/>
      <c r="P86" s="208"/>
      <c r="Q86" s="208"/>
      <c r="R86" s="208"/>
      <c r="S86" s="208"/>
      <c r="T86" s="208"/>
      <c r="U86" s="208"/>
      <c r="V86" s="208"/>
      <c r="W86" s="208"/>
      <c r="X86" s="208"/>
      <c r="Y86" s="208"/>
      <c r="Z86" s="208"/>
      <c r="AA86" s="208"/>
      <c r="AB86" s="208"/>
      <c r="AC86" s="208"/>
      <c r="AD86" s="208"/>
      <c r="AE86" s="208"/>
      <c r="AF86" s="208"/>
      <c r="AG86" s="208"/>
      <c r="AH86" s="208"/>
      <c r="AI86" s="208"/>
      <c r="AJ86" s="208"/>
      <c r="AK86" s="208"/>
      <c r="AL86" s="208"/>
      <c r="AM86" s="208"/>
      <c r="AN86" s="208"/>
      <c r="AO86" s="208"/>
      <c r="AP86" s="208"/>
      <c r="AQ86" s="208"/>
      <c r="AR86" s="208"/>
      <c r="AS86" s="208"/>
      <c r="AT86" s="208"/>
      <c r="AU86" s="208"/>
      <c r="AV86" s="208"/>
      <c r="AW86" s="208"/>
      <c r="AX86" s="208"/>
      <c r="AY86" s="208"/>
      <c r="AZ86" s="208"/>
      <c r="BA86" s="208"/>
      <c r="BB86" s="208"/>
      <c r="BC86" s="208"/>
      <c r="BD86" s="208"/>
      <c r="BE86" s="208"/>
      <c r="BF86" s="208"/>
      <c r="BG86" s="208"/>
      <c r="BH86" s="208"/>
      <c r="BI86" s="208"/>
      <c r="BJ86" s="208"/>
      <c r="BK86" s="208"/>
      <c r="BL86" s="208"/>
      <c r="BM86" s="209">
        <v>16</v>
      </c>
    </row>
    <row r="87" spans="1:65">
      <c r="A87" s="30"/>
      <c r="B87" s="3" t="s">
        <v>276</v>
      </c>
      <c r="C87" s="29"/>
      <c r="D87" s="211" t="s">
        <v>740</v>
      </c>
      <c r="E87" s="207"/>
      <c r="F87" s="208"/>
      <c r="G87" s="208"/>
      <c r="H87" s="208"/>
      <c r="I87" s="208"/>
      <c r="J87" s="208"/>
      <c r="K87" s="208"/>
      <c r="L87" s="208"/>
      <c r="M87" s="208"/>
      <c r="N87" s="208"/>
      <c r="O87" s="208"/>
      <c r="P87" s="208"/>
      <c r="Q87" s="208"/>
      <c r="R87" s="208"/>
      <c r="S87" s="208"/>
      <c r="T87" s="208"/>
      <c r="U87" s="208"/>
      <c r="V87" s="208"/>
      <c r="W87" s="208"/>
      <c r="X87" s="208"/>
      <c r="Y87" s="208"/>
      <c r="Z87" s="208"/>
      <c r="AA87" s="208"/>
      <c r="AB87" s="208"/>
      <c r="AC87" s="208"/>
      <c r="AD87" s="208"/>
      <c r="AE87" s="208"/>
      <c r="AF87" s="208"/>
      <c r="AG87" s="208"/>
      <c r="AH87" s="208"/>
      <c r="AI87" s="208"/>
      <c r="AJ87" s="208"/>
      <c r="AK87" s="208"/>
      <c r="AL87" s="208"/>
      <c r="AM87" s="208"/>
      <c r="AN87" s="208"/>
      <c r="AO87" s="208"/>
      <c r="AP87" s="208"/>
      <c r="AQ87" s="208"/>
      <c r="AR87" s="208"/>
      <c r="AS87" s="208"/>
      <c r="AT87" s="208"/>
      <c r="AU87" s="208"/>
      <c r="AV87" s="208"/>
      <c r="AW87" s="208"/>
      <c r="AX87" s="208"/>
      <c r="AY87" s="208"/>
      <c r="AZ87" s="208"/>
      <c r="BA87" s="208"/>
      <c r="BB87" s="208"/>
      <c r="BC87" s="208"/>
      <c r="BD87" s="208"/>
      <c r="BE87" s="208"/>
      <c r="BF87" s="208"/>
      <c r="BG87" s="208"/>
      <c r="BH87" s="208"/>
      <c r="BI87" s="208"/>
      <c r="BJ87" s="208"/>
      <c r="BK87" s="208"/>
      <c r="BL87" s="208"/>
      <c r="BM87" s="209">
        <v>90</v>
      </c>
    </row>
    <row r="88" spans="1:65">
      <c r="A88" s="30"/>
      <c r="B88" s="3" t="s">
        <v>86</v>
      </c>
      <c r="C88" s="29"/>
      <c r="D88" s="13" t="s">
        <v>740</v>
      </c>
      <c r="E88" s="146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50</v>
      </c>
    </row>
    <row r="89" spans="1:65">
      <c r="A89" s="30"/>
      <c r="B89" s="3" t="s">
        <v>277</v>
      </c>
      <c r="C89" s="29"/>
      <c r="D89" s="13">
        <v>0</v>
      </c>
      <c r="E89" s="146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278</v>
      </c>
      <c r="C90" s="47"/>
      <c r="D90" s="45" t="s">
        <v>279</v>
      </c>
      <c r="E90" s="146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/>
      <c r="C91" s="20"/>
      <c r="D91" s="20"/>
      <c r="BM91" s="55"/>
    </row>
    <row r="92" spans="1:65" ht="15">
      <c r="B92" s="8" t="s">
        <v>720</v>
      </c>
      <c r="BM92" s="28" t="s">
        <v>317</v>
      </c>
    </row>
    <row r="93" spans="1:65" ht="15">
      <c r="A93" s="25" t="s">
        <v>25</v>
      </c>
      <c r="B93" s="18" t="s">
        <v>110</v>
      </c>
      <c r="C93" s="15" t="s">
        <v>111</v>
      </c>
      <c r="D93" s="16" t="s">
        <v>112</v>
      </c>
      <c r="E93" s="146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238</v>
      </c>
      <c r="C94" s="9" t="s">
        <v>238</v>
      </c>
      <c r="D94" s="10" t="s">
        <v>365</v>
      </c>
      <c r="E94" s="146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114</v>
      </c>
      <c r="E95" s="146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1</v>
      </c>
    </row>
    <row r="96" spans="1:65">
      <c r="A96" s="30"/>
      <c r="B96" s="19"/>
      <c r="C96" s="9"/>
      <c r="D96" s="26"/>
      <c r="E96" s="146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8">
        <v>1</v>
      </c>
      <c r="C97" s="14">
        <v>1</v>
      </c>
      <c r="D97" s="215">
        <v>20</v>
      </c>
      <c r="E97" s="216"/>
      <c r="F97" s="217"/>
      <c r="G97" s="217"/>
      <c r="H97" s="217"/>
      <c r="I97" s="217"/>
      <c r="J97" s="217"/>
      <c r="K97" s="217"/>
      <c r="L97" s="217"/>
      <c r="M97" s="217"/>
      <c r="N97" s="217"/>
      <c r="O97" s="217"/>
      <c r="P97" s="217"/>
      <c r="Q97" s="217"/>
      <c r="R97" s="217"/>
      <c r="S97" s="217"/>
      <c r="T97" s="217"/>
      <c r="U97" s="217"/>
      <c r="V97" s="217"/>
      <c r="W97" s="217"/>
      <c r="X97" s="217"/>
      <c r="Y97" s="217"/>
      <c r="Z97" s="217"/>
      <c r="AA97" s="217"/>
      <c r="AB97" s="217"/>
      <c r="AC97" s="217"/>
      <c r="AD97" s="217"/>
      <c r="AE97" s="217"/>
      <c r="AF97" s="217"/>
      <c r="AG97" s="217"/>
      <c r="AH97" s="217"/>
      <c r="AI97" s="217"/>
      <c r="AJ97" s="217"/>
      <c r="AK97" s="217"/>
      <c r="AL97" s="217"/>
      <c r="AM97" s="217"/>
      <c r="AN97" s="217"/>
      <c r="AO97" s="217"/>
      <c r="AP97" s="217"/>
      <c r="AQ97" s="217"/>
      <c r="AR97" s="217"/>
      <c r="AS97" s="217"/>
      <c r="AT97" s="217"/>
      <c r="AU97" s="217"/>
      <c r="AV97" s="217"/>
      <c r="AW97" s="217"/>
      <c r="AX97" s="217"/>
      <c r="AY97" s="217"/>
      <c r="AZ97" s="217"/>
      <c r="BA97" s="217"/>
      <c r="BB97" s="217"/>
      <c r="BC97" s="217"/>
      <c r="BD97" s="217"/>
      <c r="BE97" s="217"/>
      <c r="BF97" s="217"/>
      <c r="BG97" s="217"/>
      <c r="BH97" s="217"/>
      <c r="BI97" s="217"/>
      <c r="BJ97" s="217"/>
      <c r="BK97" s="217"/>
      <c r="BL97" s="217"/>
      <c r="BM97" s="218">
        <v>1</v>
      </c>
    </row>
    <row r="98" spans="1:65">
      <c r="A98" s="30"/>
      <c r="B98" s="20" t="s">
        <v>274</v>
      </c>
      <c r="C98" s="12"/>
      <c r="D98" s="221">
        <v>20</v>
      </c>
      <c r="E98" s="216"/>
      <c r="F98" s="217"/>
      <c r="G98" s="217"/>
      <c r="H98" s="217"/>
      <c r="I98" s="217"/>
      <c r="J98" s="217"/>
      <c r="K98" s="217"/>
      <c r="L98" s="217"/>
      <c r="M98" s="217"/>
      <c r="N98" s="217"/>
      <c r="O98" s="217"/>
      <c r="P98" s="217"/>
      <c r="Q98" s="217"/>
      <c r="R98" s="217"/>
      <c r="S98" s="217"/>
      <c r="T98" s="217"/>
      <c r="U98" s="217"/>
      <c r="V98" s="217"/>
      <c r="W98" s="217"/>
      <c r="X98" s="217"/>
      <c r="Y98" s="217"/>
      <c r="Z98" s="217"/>
      <c r="AA98" s="217"/>
      <c r="AB98" s="217"/>
      <c r="AC98" s="217"/>
      <c r="AD98" s="217"/>
      <c r="AE98" s="217"/>
      <c r="AF98" s="217"/>
      <c r="AG98" s="217"/>
      <c r="AH98" s="217"/>
      <c r="AI98" s="217"/>
      <c r="AJ98" s="217"/>
      <c r="AK98" s="217"/>
      <c r="AL98" s="217"/>
      <c r="AM98" s="217"/>
      <c r="AN98" s="217"/>
      <c r="AO98" s="217"/>
      <c r="AP98" s="217"/>
      <c r="AQ98" s="217"/>
      <c r="AR98" s="217"/>
      <c r="AS98" s="217"/>
      <c r="AT98" s="217"/>
      <c r="AU98" s="217"/>
      <c r="AV98" s="217"/>
      <c r="AW98" s="217"/>
      <c r="AX98" s="217"/>
      <c r="AY98" s="217"/>
      <c r="AZ98" s="217"/>
      <c r="BA98" s="217"/>
      <c r="BB98" s="217"/>
      <c r="BC98" s="217"/>
      <c r="BD98" s="217"/>
      <c r="BE98" s="217"/>
      <c r="BF98" s="217"/>
      <c r="BG98" s="217"/>
      <c r="BH98" s="217"/>
      <c r="BI98" s="217"/>
      <c r="BJ98" s="217"/>
      <c r="BK98" s="217"/>
      <c r="BL98" s="217"/>
      <c r="BM98" s="218">
        <v>14</v>
      </c>
    </row>
    <row r="99" spans="1:65">
      <c r="A99" s="30"/>
      <c r="B99" s="3" t="s">
        <v>275</v>
      </c>
      <c r="C99" s="29"/>
      <c r="D99" s="219">
        <v>20</v>
      </c>
      <c r="E99" s="216"/>
      <c r="F99" s="217"/>
      <c r="G99" s="217"/>
      <c r="H99" s="217"/>
      <c r="I99" s="217"/>
      <c r="J99" s="217"/>
      <c r="K99" s="217"/>
      <c r="L99" s="217"/>
      <c r="M99" s="217"/>
      <c r="N99" s="217"/>
      <c r="O99" s="217"/>
      <c r="P99" s="217"/>
      <c r="Q99" s="217"/>
      <c r="R99" s="217"/>
      <c r="S99" s="217"/>
      <c r="T99" s="217"/>
      <c r="U99" s="217"/>
      <c r="V99" s="217"/>
      <c r="W99" s="217"/>
      <c r="X99" s="217"/>
      <c r="Y99" s="217"/>
      <c r="Z99" s="217"/>
      <c r="AA99" s="217"/>
      <c r="AB99" s="217"/>
      <c r="AC99" s="217"/>
      <c r="AD99" s="217"/>
      <c r="AE99" s="217"/>
      <c r="AF99" s="217"/>
      <c r="AG99" s="217"/>
      <c r="AH99" s="217"/>
      <c r="AI99" s="217"/>
      <c r="AJ99" s="217"/>
      <c r="AK99" s="217"/>
      <c r="AL99" s="217"/>
      <c r="AM99" s="217"/>
      <c r="AN99" s="217"/>
      <c r="AO99" s="217"/>
      <c r="AP99" s="217"/>
      <c r="AQ99" s="217"/>
      <c r="AR99" s="217"/>
      <c r="AS99" s="217"/>
      <c r="AT99" s="217"/>
      <c r="AU99" s="217"/>
      <c r="AV99" s="217"/>
      <c r="AW99" s="217"/>
      <c r="AX99" s="217"/>
      <c r="AY99" s="217"/>
      <c r="AZ99" s="217"/>
      <c r="BA99" s="217"/>
      <c r="BB99" s="217"/>
      <c r="BC99" s="217"/>
      <c r="BD99" s="217"/>
      <c r="BE99" s="217"/>
      <c r="BF99" s="217"/>
      <c r="BG99" s="217"/>
      <c r="BH99" s="217"/>
      <c r="BI99" s="217"/>
      <c r="BJ99" s="217"/>
      <c r="BK99" s="217"/>
      <c r="BL99" s="217"/>
      <c r="BM99" s="218">
        <v>16</v>
      </c>
    </row>
    <row r="100" spans="1:65">
      <c r="A100" s="30"/>
      <c r="B100" s="3" t="s">
        <v>276</v>
      </c>
      <c r="C100" s="29"/>
      <c r="D100" s="219" t="s">
        <v>740</v>
      </c>
      <c r="E100" s="216"/>
      <c r="F100" s="217"/>
      <c r="G100" s="217"/>
      <c r="H100" s="217"/>
      <c r="I100" s="217"/>
      <c r="J100" s="217"/>
      <c r="K100" s="217"/>
      <c r="L100" s="217"/>
      <c r="M100" s="217"/>
      <c r="N100" s="217"/>
      <c r="O100" s="217"/>
      <c r="P100" s="217"/>
      <c r="Q100" s="217"/>
      <c r="R100" s="217"/>
      <c r="S100" s="217"/>
      <c r="T100" s="217"/>
      <c r="U100" s="217"/>
      <c r="V100" s="217"/>
      <c r="W100" s="217"/>
      <c r="X100" s="217"/>
      <c r="Y100" s="217"/>
      <c r="Z100" s="217"/>
      <c r="AA100" s="217"/>
      <c r="AB100" s="217"/>
      <c r="AC100" s="217"/>
      <c r="AD100" s="217"/>
      <c r="AE100" s="217"/>
      <c r="AF100" s="217"/>
      <c r="AG100" s="217"/>
      <c r="AH100" s="217"/>
      <c r="AI100" s="217"/>
      <c r="AJ100" s="217"/>
      <c r="AK100" s="217"/>
      <c r="AL100" s="217"/>
      <c r="AM100" s="217"/>
      <c r="AN100" s="217"/>
      <c r="AO100" s="217"/>
      <c r="AP100" s="217"/>
      <c r="AQ100" s="217"/>
      <c r="AR100" s="217"/>
      <c r="AS100" s="217"/>
      <c r="AT100" s="217"/>
      <c r="AU100" s="217"/>
      <c r="AV100" s="217"/>
      <c r="AW100" s="217"/>
      <c r="AX100" s="217"/>
      <c r="AY100" s="217"/>
      <c r="AZ100" s="217"/>
      <c r="BA100" s="217"/>
      <c r="BB100" s="217"/>
      <c r="BC100" s="217"/>
      <c r="BD100" s="217"/>
      <c r="BE100" s="217"/>
      <c r="BF100" s="217"/>
      <c r="BG100" s="217"/>
      <c r="BH100" s="217"/>
      <c r="BI100" s="217"/>
      <c r="BJ100" s="217"/>
      <c r="BK100" s="217"/>
      <c r="BL100" s="217"/>
      <c r="BM100" s="218">
        <v>20</v>
      </c>
    </row>
    <row r="101" spans="1:65">
      <c r="A101" s="30"/>
      <c r="B101" s="3" t="s">
        <v>86</v>
      </c>
      <c r="C101" s="29"/>
      <c r="D101" s="13" t="s">
        <v>740</v>
      </c>
      <c r="E101" s="146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51</v>
      </c>
    </row>
    <row r="102" spans="1:65">
      <c r="A102" s="30"/>
      <c r="B102" s="3" t="s">
        <v>277</v>
      </c>
      <c r="C102" s="29"/>
      <c r="D102" s="13">
        <v>0</v>
      </c>
      <c r="E102" s="146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46" t="s">
        <v>278</v>
      </c>
      <c r="C103" s="47"/>
      <c r="D103" s="45" t="s">
        <v>279</v>
      </c>
      <c r="E103" s="146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B104" s="31"/>
      <c r="C104" s="20"/>
      <c r="D104" s="20"/>
      <c r="BM104" s="55"/>
    </row>
    <row r="105" spans="1:65" ht="15">
      <c r="B105" s="8" t="s">
        <v>721</v>
      </c>
      <c r="BM105" s="28" t="s">
        <v>317</v>
      </c>
    </row>
    <row r="106" spans="1:65" ht="15">
      <c r="A106" s="25" t="s">
        <v>51</v>
      </c>
      <c r="B106" s="18" t="s">
        <v>110</v>
      </c>
      <c r="C106" s="15" t="s">
        <v>111</v>
      </c>
      <c r="D106" s="16" t="s">
        <v>112</v>
      </c>
      <c r="E106" s="146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8">
        <v>1</v>
      </c>
    </row>
    <row r="107" spans="1:65">
      <c r="A107" s="30"/>
      <c r="B107" s="19" t="s">
        <v>238</v>
      </c>
      <c r="C107" s="9" t="s">
        <v>238</v>
      </c>
      <c r="D107" s="10" t="s">
        <v>365</v>
      </c>
      <c r="E107" s="146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8" t="s">
        <v>3</v>
      </c>
    </row>
    <row r="108" spans="1:65">
      <c r="A108" s="30"/>
      <c r="B108" s="19"/>
      <c r="C108" s="9"/>
      <c r="D108" s="10" t="s">
        <v>114</v>
      </c>
      <c r="E108" s="146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8">
        <v>0</v>
      </c>
    </row>
    <row r="109" spans="1:65">
      <c r="A109" s="30"/>
      <c r="B109" s="19"/>
      <c r="C109" s="9"/>
      <c r="D109" s="26"/>
      <c r="E109" s="146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28">
        <v>0</v>
      </c>
    </row>
    <row r="110" spans="1:65">
      <c r="A110" s="30"/>
      <c r="B110" s="18">
        <v>1</v>
      </c>
      <c r="C110" s="14">
        <v>1</v>
      </c>
      <c r="D110" s="205">
        <v>200</v>
      </c>
      <c r="E110" s="207"/>
      <c r="F110" s="208"/>
      <c r="G110" s="208"/>
      <c r="H110" s="208"/>
      <c r="I110" s="208"/>
      <c r="J110" s="208"/>
      <c r="K110" s="208"/>
      <c r="L110" s="208"/>
      <c r="M110" s="208"/>
      <c r="N110" s="208"/>
      <c r="O110" s="208"/>
      <c r="P110" s="208"/>
      <c r="Q110" s="208"/>
      <c r="R110" s="208"/>
      <c r="S110" s="208"/>
      <c r="T110" s="208"/>
      <c r="U110" s="208"/>
      <c r="V110" s="208"/>
      <c r="W110" s="208"/>
      <c r="X110" s="208"/>
      <c r="Y110" s="208"/>
      <c r="Z110" s="208"/>
      <c r="AA110" s="208"/>
      <c r="AB110" s="208"/>
      <c r="AC110" s="208"/>
      <c r="AD110" s="208"/>
      <c r="AE110" s="208"/>
      <c r="AF110" s="208"/>
      <c r="AG110" s="208"/>
      <c r="AH110" s="208"/>
      <c r="AI110" s="208"/>
      <c r="AJ110" s="208"/>
      <c r="AK110" s="208"/>
      <c r="AL110" s="208"/>
      <c r="AM110" s="208"/>
      <c r="AN110" s="208"/>
      <c r="AO110" s="208"/>
      <c r="AP110" s="208"/>
      <c r="AQ110" s="208"/>
      <c r="AR110" s="208"/>
      <c r="AS110" s="208"/>
      <c r="AT110" s="208"/>
      <c r="AU110" s="208"/>
      <c r="AV110" s="208"/>
      <c r="AW110" s="208"/>
      <c r="AX110" s="208"/>
      <c r="AY110" s="208"/>
      <c r="AZ110" s="208"/>
      <c r="BA110" s="208"/>
      <c r="BB110" s="208"/>
      <c r="BC110" s="208"/>
      <c r="BD110" s="208"/>
      <c r="BE110" s="208"/>
      <c r="BF110" s="208"/>
      <c r="BG110" s="208"/>
      <c r="BH110" s="208"/>
      <c r="BI110" s="208"/>
      <c r="BJ110" s="208"/>
      <c r="BK110" s="208"/>
      <c r="BL110" s="208"/>
      <c r="BM110" s="209">
        <v>1</v>
      </c>
    </row>
    <row r="111" spans="1:65">
      <c r="A111" s="30"/>
      <c r="B111" s="20" t="s">
        <v>274</v>
      </c>
      <c r="C111" s="12"/>
      <c r="D111" s="214">
        <v>200</v>
      </c>
      <c r="E111" s="207"/>
      <c r="F111" s="208"/>
      <c r="G111" s="208"/>
      <c r="H111" s="208"/>
      <c r="I111" s="208"/>
      <c r="J111" s="208"/>
      <c r="K111" s="208"/>
      <c r="L111" s="208"/>
      <c r="M111" s="208"/>
      <c r="N111" s="208"/>
      <c r="O111" s="208"/>
      <c r="P111" s="208"/>
      <c r="Q111" s="208"/>
      <c r="R111" s="208"/>
      <c r="S111" s="208"/>
      <c r="T111" s="208"/>
      <c r="U111" s="208"/>
      <c r="V111" s="208"/>
      <c r="W111" s="208"/>
      <c r="X111" s="208"/>
      <c r="Y111" s="208"/>
      <c r="Z111" s="208"/>
      <c r="AA111" s="208"/>
      <c r="AB111" s="208"/>
      <c r="AC111" s="208"/>
      <c r="AD111" s="208"/>
      <c r="AE111" s="208"/>
      <c r="AF111" s="208"/>
      <c r="AG111" s="208"/>
      <c r="AH111" s="208"/>
      <c r="AI111" s="208"/>
      <c r="AJ111" s="208"/>
      <c r="AK111" s="208"/>
      <c r="AL111" s="208"/>
      <c r="AM111" s="208"/>
      <c r="AN111" s="208"/>
      <c r="AO111" s="208"/>
      <c r="AP111" s="208"/>
      <c r="AQ111" s="208"/>
      <c r="AR111" s="208"/>
      <c r="AS111" s="208"/>
      <c r="AT111" s="208"/>
      <c r="AU111" s="208"/>
      <c r="AV111" s="208"/>
      <c r="AW111" s="208"/>
      <c r="AX111" s="208"/>
      <c r="AY111" s="208"/>
      <c r="AZ111" s="208"/>
      <c r="BA111" s="208"/>
      <c r="BB111" s="208"/>
      <c r="BC111" s="208"/>
      <c r="BD111" s="208"/>
      <c r="BE111" s="208"/>
      <c r="BF111" s="208"/>
      <c r="BG111" s="208"/>
      <c r="BH111" s="208"/>
      <c r="BI111" s="208"/>
      <c r="BJ111" s="208"/>
      <c r="BK111" s="208"/>
      <c r="BL111" s="208"/>
      <c r="BM111" s="209">
        <v>28</v>
      </c>
    </row>
    <row r="112" spans="1:65">
      <c r="A112" s="30"/>
      <c r="B112" s="3" t="s">
        <v>275</v>
      </c>
      <c r="C112" s="29"/>
      <c r="D112" s="211">
        <v>200</v>
      </c>
      <c r="E112" s="207"/>
      <c r="F112" s="208"/>
      <c r="G112" s="208"/>
      <c r="H112" s="208"/>
      <c r="I112" s="208"/>
      <c r="J112" s="208"/>
      <c r="K112" s="208"/>
      <c r="L112" s="208"/>
      <c r="M112" s="208"/>
      <c r="N112" s="208"/>
      <c r="O112" s="208"/>
      <c r="P112" s="208"/>
      <c r="Q112" s="208"/>
      <c r="R112" s="208"/>
      <c r="S112" s="208"/>
      <c r="T112" s="208"/>
      <c r="U112" s="208"/>
      <c r="V112" s="208"/>
      <c r="W112" s="208"/>
      <c r="X112" s="208"/>
      <c r="Y112" s="208"/>
      <c r="Z112" s="208"/>
      <c r="AA112" s="208"/>
      <c r="AB112" s="208"/>
      <c r="AC112" s="208"/>
      <c r="AD112" s="208"/>
      <c r="AE112" s="208"/>
      <c r="AF112" s="208"/>
      <c r="AG112" s="208"/>
      <c r="AH112" s="208"/>
      <c r="AI112" s="208"/>
      <c r="AJ112" s="208"/>
      <c r="AK112" s="208"/>
      <c r="AL112" s="208"/>
      <c r="AM112" s="208"/>
      <c r="AN112" s="208"/>
      <c r="AO112" s="208"/>
      <c r="AP112" s="208"/>
      <c r="AQ112" s="208"/>
      <c r="AR112" s="208"/>
      <c r="AS112" s="208"/>
      <c r="AT112" s="208"/>
      <c r="AU112" s="208"/>
      <c r="AV112" s="208"/>
      <c r="AW112" s="208"/>
      <c r="AX112" s="208"/>
      <c r="AY112" s="208"/>
      <c r="AZ112" s="208"/>
      <c r="BA112" s="208"/>
      <c r="BB112" s="208"/>
      <c r="BC112" s="208"/>
      <c r="BD112" s="208"/>
      <c r="BE112" s="208"/>
      <c r="BF112" s="208"/>
      <c r="BG112" s="208"/>
      <c r="BH112" s="208"/>
      <c r="BI112" s="208"/>
      <c r="BJ112" s="208"/>
      <c r="BK112" s="208"/>
      <c r="BL112" s="208"/>
      <c r="BM112" s="209">
        <v>16</v>
      </c>
    </row>
    <row r="113" spans="1:65">
      <c r="A113" s="30"/>
      <c r="B113" s="3" t="s">
        <v>276</v>
      </c>
      <c r="C113" s="29"/>
      <c r="D113" s="211" t="s">
        <v>740</v>
      </c>
      <c r="E113" s="207"/>
      <c r="F113" s="208"/>
      <c r="G113" s="208"/>
      <c r="H113" s="208"/>
      <c r="I113" s="208"/>
      <c r="J113" s="208"/>
      <c r="K113" s="208"/>
      <c r="L113" s="208"/>
      <c r="M113" s="208"/>
      <c r="N113" s="208"/>
      <c r="O113" s="208"/>
      <c r="P113" s="208"/>
      <c r="Q113" s="208"/>
      <c r="R113" s="208"/>
      <c r="S113" s="208"/>
      <c r="T113" s="208"/>
      <c r="U113" s="208"/>
      <c r="V113" s="208"/>
      <c r="W113" s="208"/>
      <c r="X113" s="208"/>
      <c r="Y113" s="208"/>
      <c r="Z113" s="208"/>
      <c r="AA113" s="208"/>
      <c r="AB113" s="208"/>
      <c r="AC113" s="208"/>
      <c r="AD113" s="208"/>
      <c r="AE113" s="208"/>
      <c r="AF113" s="208"/>
      <c r="AG113" s="208"/>
      <c r="AH113" s="208"/>
      <c r="AI113" s="208"/>
      <c r="AJ113" s="208"/>
      <c r="AK113" s="208"/>
      <c r="AL113" s="208"/>
      <c r="AM113" s="208"/>
      <c r="AN113" s="208"/>
      <c r="AO113" s="208"/>
      <c r="AP113" s="208"/>
      <c r="AQ113" s="208"/>
      <c r="AR113" s="208"/>
      <c r="AS113" s="208"/>
      <c r="AT113" s="208"/>
      <c r="AU113" s="208"/>
      <c r="AV113" s="208"/>
      <c r="AW113" s="208"/>
      <c r="AX113" s="208"/>
      <c r="AY113" s="208"/>
      <c r="AZ113" s="208"/>
      <c r="BA113" s="208"/>
      <c r="BB113" s="208"/>
      <c r="BC113" s="208"/>
      <c r="BD113" s="208"/>
      <c r="BE113" s="208"/>
      <c r="BF113" s="208"/>
      <c r="BG113" s="208"/>
      <c r="BH113" s="208"/>
      <c r="BI113" s="208"/>
      <c r="BJ113" s="208"/>
      <c r="BK113" s="208"/>
      <c r="BL113" s="208"/>
      <c r="BM113" s="209">
        <v>200</v>
      </c>
    </row>
    <row r="114" spans="1:65">
      <c r="A114" s="30"/>
      <c r="B114" s="3" t="s">
        <v>86</v>
      </c>
      <c r="C114" s="29"/>
      <c r="D114" s="13" t="s">
        <v>740</v>
      </c>
      <c r="E114" s="146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52</v>
      </c>
    </row>
    <row r="115" spans="1:65">
      <c r="A115" s="30"/>
      <c r="B115" s="3" t="s">
        <v>277</v>
      </c>
      <c r="C115" s="29"/>
      <c r="D115" s="13">
        <v>0</v>
      </c>
      <c r="E115" s="146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55"/>
    </row>
    <row r="116" spans="1:65">
      <c r="A116" s="30"/>
      <c r="B116" s="46" t="s">
        <v>278</v>
      </c>
      <c r="C116" s="47"/>
      <c r="D116" s="45" t="s">
        <v>279</v>
      </c>
      <c r="E116" s="146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55"/>
    </row>
    <row r="117" spans="1:65">
      <c r="B117" s="31"/>
      <c r="C117" s="20"/>
      <c r="D117" s="20"/>
      <c r="BM117" s="55"/>
    </row>
    <row r="118" spans="1:65" ht="15">
      <c r="B118" s="8" t="s">
        <v>722</v>
      </c>
      <c r="BM118" s="28" t="s">
        <v>317</v>
      </c>
    </row>
    <row r="119" spans="1:65" ht="15">
      <c r="A119" s="25" t="s">
        <v>0</v>
      </c>
      <c r="B119" s="18" t="s">
        <v>110</v>
      </c>
      <c r="C119" s="15" t="s">
        <v>111</v>
      </c>
      <c r="D119" s="16" t="s">
        <v>112</v>
      </c>
      <c r="E119" s="146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</v>
      </c>
    </row>
    <row r="120" spans="1:65">
      <c r="A120" s="30"/>
      <c r="B120" s="19" t="s">
        <v>238</v>
      </c>
      <c r="C120" s="9" t="s">
        <v>238</v>
      </c>
      <c r="D120" s="10" t="s">
        <v>365</v>
      </c>
      <c r="E120" s="146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 t="s">
        <v>3</v>
      </c>
    </row>
    <row r="121" spans="1:65">
      <c r="A121" s="30"/>
      <c r="B121" s="19"/>
      <c r="C121" s="9"/>
      <c r="D121" s="10" t="s">
        <v>114</v>
      </c>
      <c r="E121" s="146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0</v>
      </c>
    </row>
    <row r="122" spans="1:65">
      <c r="A122" s="30"/>
      <c r="B122" s="19"/>
      <c r="C122" s="9"/>
      <c r="D122" s="26"/>
      <c r="E122" s="146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0</v>
      </c>
    </row>
    <row r="123" spans="1:65">
      <c r="A123" s="30"/>
      <c r="B123" s="18">
        <v>1</v>
      </c>
      <c r="C123" s="14">
        <v>1</v>
      </c>
      <c r="D123" s="206" t="s">
        <v>210</v>
      </c>
      <c r="E123" s="207"/>
      <c r="F123" s="208"/>
      <c r="G123" s="208"/>
      <c r="H123" s="208"/>
      <c r="I123" s="208"/>
      <c r="J123" s="208"/>
      <c r="K123" s="208"/>
      <c r="L123" s="208"/>
      <c r="M123" s="208"/>
      <c r="N123" s="208"/>
      <c r="O123" s="208"/>
      <c r="P123" s="208"/>
      <c r="Q123" s="208"/>
      <c r="R123" s="208"/>
      <c r="S123" s="208"/>
      <c r="T123" s="208"/>
      <c r="U123" s="208"/>
      <c r="V123" s="208"/>
      <c r="W123" s="208"/>
      <c r="X123" s="208"/>
      <c r="Y123" s="208"/>
      <c r="Z123" s="208"/>
      <c r="AA123" s="208"/>
      <c r="AB123" s="208"/>
      <c r="AC123" s="208"/>
      <c r="AD123" s="208"/>
      <c r="AE123" s="208"/>
      <c r="AF123" s="208"/>
      <c r="AG123" s="208"/>
      <c r="AH123" s="208"/>
      <c r="AI123" s="208"/>
      <c r="AJ123" s="208"/>
      <c r="AK123" s="208"/>
      <c r="AL123" s="208"/>
      <c r="AM123" s="208"/>
      <c r="AN123" s="208"/>
      <c r="AO123" s="208"/>
      <c r="AP123" s="208"/>
      <c r="AQ123" s="208"/>
      <c r="AR123" s="208"/>
      <c r="AS123" s="208"/>
      <c r="AT123" s="208"/>
      <c r="AU123" s="208"/>
      <c r="AV123" s="208"/>
      <c r="AW123" s="208"/>
      <c r="AX123" s="208"/>
      <c r="AY123" s="208"/>
      <c r="AZ123" s="208"/>
      <c r="BA123" s="208"/>
      <c r="BB123" s="208"/>
      <c r="BC123" s="208"/>
      <c r="BD123" s="208"/>
      <c r="BE123" s="208"/>
      <c r="BF123" s="208"/>
      <c r="BG123" s="208"/>
      <c r="BH123" s="208"/>
      <c r="BI123" s="208"/>
      <c r="BJ123" s="208"/>
      <c r="BK123" s="208"/>
      <c r="BL123" s="208"/>
      <c r="BM123" s="209">
        <v>1</v>
      </c>
    </row>
    <row r="124" spans="1:65">
      <c r="A124" s="30"/>
      <c r="B124" s="20" t="s">
        <v>274</v>
      </c>
      <c r="C124" s="12"/>
      <c r="D124" s="214" t="s">
        <v>740</v>
      </c>
      <c r="E124" s="207"/>
      <c r="F124" s="208"/>
      <c r="G124" s="208"/>
      <c r="H124" s="208"/>
      <c r="I124" s="208"/>
      <c r="J124" s="208"/>
      <c r="K124" s="208"/>
      <c r="L124" s="208"/>
      <c r="M124" s="208"/>
      <c r="N124" s="208"/>
      <c r="O124" s="208"/>
      <c r="P124" s="208"/>
      <c r="Q124" s="208"/>
      <c r="R124" s="208"/>
      <c r="S124" s="208"/>
      <c r="T124" s="208"/>
      <c r="U124" s="208"/>
      <c r="V124" s="208"/>
      <c r="W124" s="208"/>
      <c r="X124" s="208"/>
      <c r="Y124" s="208"/>
      <c r="Z124" s="208"/>
      <c r="AA124" s="208"/>
      <c r="AB124" s="208"/>
      <c r="AC124" s="208"/>
      <c r="AD124" s="208"/>
      <c r="AE124" s="208"/>
      <c r="AF124" s="208"/>
      <c r="AG124" s="208"/>
      <c r="AH124" s="208"/>
      <c r="AI124" s="208"/>
      <c r="AJ124" s="208"/>
      <c r="AK124" s="208"/>
      <c r="AL124" s="208"/>
      <c r="AM124" s="208"/>
      <c r="AN124" s="208"/>
      <c r="AO124" s="208"/>
      <c r="AP124" s="208"/>
      <c r="AQ124" s="208"/>
      <c r="AR124" s="208"/>
      <c r="AS124" s="208"/>
      <c r="AT124" s="208"/>
      <c r="AU124" s="208"/>
      <c r="AV124" s="208"/>
      <c r="AW124" s="208"/>
      <c r="AX124" s="208"/>
      <c r="AY124" s="208"/>
      <c r="AZ124" s="208"/>
      <c r="BA124" s="208"/>
      <c r="BB124" s="208"/>
      <c r="BC124" s="208"/>
      <c r="BD124" s="208"/>
      <c r="BE124" s="208"/>
      <c r="BF124" s="208"/>
      <c r="BG124" s="208"/>
      <c r="BH124" s="208"/>
      <c r="BI124" s="208"/>
      <c r="BJ124" s="208"/>
      <c r="BK124" s="208"/>
      <c r="BL124" s="208"/>
      <c r="BM124" s="209">
        <v>16</v>
      </c>
    </row>
    <row r="125" spans="1:65">
      <c r="A125" s="30"/>
      <c r="B125" s="3" t="s">
        <v>275</v>
      </c>
      <c r="C125" s="29"/>
      <c r="D125" s="211" t="s">
        <v>740</v>
      </c>
      <c r="E125" s="207"/>
      <c r="F125" s="208"/>
      <c r="G125" s="208"/>
      <c r="H125" s="208"/>
      <c r="I125" s="208"/>
      <c r="J125" s="208"/>
      <c r="K125" s="208"/>
      <c r="L125" s="208"/>
      <c r="M125" s="208"/>
      <c r="N125" s="208"/>
      <c r="O125" s="208"/>
      <c r="P125" s="208"/>
      <c r="Q125" s="208"/>
      <c r="R125" s="208"/>
      <c r="S125" s="208"/>
      <c r="T125" s="208"/>
      <c r="U125" s="208"/>
      <c r="V125" s="208"/>
      <c r="W125" s="208"/>
      <c r="X125" s="208"/>
      <c r="Y125" s="208"/>
      <c r="Z125" s="208"/>
      <c r="AA125" s="208"/>
      <c r="AB125" s="208"/>
      <c r="AC125" s="208"/>
      <c r="AD125" s="208"/>
      <c r="AE125" s="208"/>
      <c r="AF125" s="208"/>
      <c r="AG125" s="208"/>
      <c r="AH125" s="208"/>
      <c r="AI125" s="208"/>
      <c r="AJ125" s="208"/>
      <c r="AK125" s="208"/>
      <c r="AL125" s="208"/>
      <c r="AM125" s="208"/>
      <c r="AN125" s="208"/>
      <c r="AO125" s="208"/>
      <c r="AP125" s="208"/>
      <c r="AQ125" s="208"/>
      <c r="AR125" s="208"/>
      <c r="AS125" s="208"/>
      <c r="AT125" s="208"/>
      <c r="AU125" s="208"/>
      <c r="AV125" s="208"/>
      <c r="AW125" s="208"/>
      <c r="AX125" s="208"/>
      <c r="AY125" s="208"/>
      <c r="AZ125" s="208"/>
      <c r="BA125" s="208"/>
      <c r="BB125" s="208"/>
      <c r="BC125" s="208"/>
      <c r="BD125" s="208"/>
      <c r="BE125" s="208"/>
      <c r="BF125" s="208"/>
      <c r="BG125" s="208"/>
      <c r="BH125" s="208"/>
      <c r="BI125" s="208"/>
      <c r="BJ125" s="208"/>
      <c r="BK125" s="208"/>
      <c r="BL125" s="208"/>
      <c r="BM125" s="209">
        <v>16</v>
      </c>
    </row>
    <row r="126" spans="1:65">
      <c r="A126" s="30"/>
      <c r="B126" s="3" t="s">
        <v>276</v>
      </c>
      <c r="C126" s="29"/>
      <c r="D126" s="211" t="s">
        <v>740</v>
      </c>
      <c r="E126" s="207"/>
      <c r="F126" s="208"/>
      <c r="G126" s="208"/>
      <c r="H126" s="208"/>
      <c r="I126" s="208"/>
      <c r="J126" s="208"/>
      <c r="K126" s="208"/>
      <c r="L126" s="208"/>
      <c r="M126" s="208"/>
      <c r="N126" s="208"/>
      <c r="O126" s="208"/>
      <c r="P126" s="208"/>
      <c r="Q126" s="208"/>
      <c r="R126" s="208"/>
      <c r="S126" s="208"/>
      <c r="T126" s="208"/>
      <c r="U126" s="208"/>
      <c r="V126" s="208"/>
      <c r="W126" s="208"/>
      <c r="X126" s="208"/>
      <c r="Y126" s="208"/>
      <c r="Z126" s="208"/>
      <c r="AA126" s="208"/>
      <c r="AB126" s="208"/>
      <c r="AC126" s="208"/>
      <c r="AD126" s="208"/>
      <c r="AE126" s="208"/>
      <c r="AF126" s="208"/>
      <c r="AG126" s="208"/>
      <c r="AH126" s="208"/>
      <c r="AI126" s="208"/>
      <c r="AJ126" s="208"/>
      <c r="AK126" s="208"/>
      <c r="AL126" s="208"/>
      <c r="AM126" s="208"/>
      <c r="AN126" s="208"/>
      <c r="AO126" s="208"/>
      <c r="AP126" s="208"/>
      <c r="AQ126" s="208"/>
      <c r="AR126" s="208"/>
      <c r="AS126" s="208"/>
      <c r="AT126" s="208"/>
      <c r="AU126" s="208"/>
      <c r="AV126" s="208"/>
      <c r="AW126" s="208"/>
      <c r="AX126" s="208"/>
      <c r="AY126" s="208"/>
      <c r="AZ126" s="208"/>
      <c r="BA126" s="208"/>
      <c r="BB126" s="208"/>
      <c r="BC126" s="208"/>
      <c r="BD126" s="208"/>
      <c r="BE126" s="208"/>
      <c r="BF126" s="208"/>
      <c r="BG126" s="208"/>
      <c r="BH126" s="208"/>
      <c r="BI126" s="208"/>
      <c r="BJ126" s="208"/>
      <c r="BK126" s="208"/>
      <c r="BL126" s="208"/>
      <c r="BM126" s="209" t="s">
        <v>210</v>
      </c>
    </row>
    <row r="127" spans="1:65">
      <c r="A127" s="30"/>
      <c r="B127" s="3" t="s">
        <v>86</v>
      </c>
      <c r="C127" s="29"/>
      <c r="D127" s="13" t="s">
        <v>740</v>
      </c>
      <c r="E127" s="146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28">
        <v>44</v>
      </c>
    </row>
    <row r="128" spans="1:65">
      <c r="A128" s="30"/>
      <c r="B128" s="3" t="s">
        <v>277</v>
      </c>
      <c r="C128" s="29"/>
      <c r="D128" s="13" t="s">
        <v>740</v>
      </c>
      <c r="E128" s="146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5"/>
    </row>
    <row r="129" spans="1:65">
      <c r="A129" s="30"/>
      <c r="B129" s="46" t="s">
        <v>278</v>
      </c>
      <c r="C129" s="47"/>
      <c r="D129" s="45" t="s">
        <v>279</v>
      </c>
      <c r="E129" s="146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55"/>
    </row>
    <row r="130" spans="1:65">
      <c r="B130" s="31"/>
      <c r="C130" s="20"/>
      <c r="D130" s="20"/>
      <c r="BM130" s="55"/>
    </row>
    <row r="131" spans="1:65" ht="15">
      <c r="B131" s="8" t="s">
        <v>723</v>
      </c>
      <c r="BM131" s="28" t="s">
        <v>317</v>
      </c>
    </row>
    <row r="132" spans="1:65" ht="15">
      <c r="A132" s="25" t="s">
        <v>52</v>
      </c>
      <c r="B132" s="18" t="s">
        <v>110</v>
      </c>
      <c r="C132" s="15" t="s">
        <v>111</v>
      </c>
      <c r="D132" s="16" t="s">
        <v>112</v>
      </c>
      <c r="E132" s="146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 t="s">
        <v>238</v>
      </c>
      <c r="C133" s="9" t="s">
        <v>238</v>
      </c>
      <c r="D133" s="10" t="s">
        <v>365</v>
      </c>
      <c r="E133" s="146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 t="s">
        <v>1</v>
      </c>
    </row>
    <row r="134" spans="1:65">
      <c r="A134" s="30"/>
      <c r="B134" s="19"/>
      <c r="C134" s="9"/>
      <c r="D134" s="10" t="s">
        <v>114</v>
      </c>
      <c r="E134" s="146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2</v>
      </c>
    </row>
    <row r="135" spans="1:65">
      <c r="A135" s="30"/>
      <c r="B135" s="19"/>
      <c r="C135" s="9"/>
      <c r="D135" s="26"/>
      <c r="E135" s="146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2</v>
      </c>
    </row>
    <row r="136" spans="1:65">
      <c r="A136" s="30"/>
      <c r="B136" s="18">
        <v>1</v>
      </c>
      <c r="C136" s="14">
        <v>1</v>
      </c>
      <c r="D136" s="22">
        <v>5.0999999999999996</v>
      </c>
      <c r="E136" s="146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</v>
      </c>
    </row>
    <row r="137" spans="1:65">
      <c r="A137" s="30"/>
      <c r="B137" s="20" t="s">
        <v>274</v>
      </c>
      <c r="C137" s="12"/>
      <c r="D137" s="23">
        <v>5.0999999999999996</v>
      </c>
      <c r="E137" s="146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39</v>
      </c>
    </row>
    <row r="138" spans="1:65">
      <c r="A138" s="30"/>
      <c r="B138" s="3" t="s">
        <v>275</v>
      </c>
      <c r="C138" s="29"/>
      <c r="D138" s="11">
        <v>5.0999999999999996</v>
      </c>
      <c r="E138" s="146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16</v>
      </c>
    </row>
    <row r="139" spans="1:65">
      <c r="A139" s="30"/>
      <c r="B139" s="3" t="s">
        <v>276</v>
      </c>
      <c r="C139" s="29"/>
      <c r="D139" s="24" t="s">
        <v>740</v>
      </c>
      <c r="E139" s="146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8">
        <v>5.0999999999999996</v>
      </c>
    </row>
    <row r="140" spans="1:65">
      <c r="A140" s="30"/>
      <c r="B140" s="3" t="s">
        <v>86</v>
      </c>
      <c r="C140" s="29"/>
      <c r="D140" s="13" t="s">
        <v>740</v>
      </c>
      <c r="E140" s="146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28">
        <v>45</v>
      </c>
    </row>
    <row r="141" spans="1:65">
      <c r="A141" s="30"/>
      <c r="B141" s="3" t="s">
        <v>277</v>
      </c>
      <c r="C141" s="29"/>
      <c r="D141" s="13">
        <v>0</v>
      </c>
      <c r="E141" s="146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46" t="s">
        <v>278</v>
      </c>
      <c r="C142" s="47"/>
      <c r="D142" s="45" t="s">
        <v>279</v>
      </c>
      <c r="E142" s="146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B143" s="31"/>
      <c r="C143" s="20"/>
      <c r="D143" s="20"/>
      <c r="BM143" s="55"/>
    </row>
    <row r="144" spans="1:65" ht="15">
      <c r="B144" s="8" t="s">
        <v>724</v>
      </c>
      <c r="BM144" s="28" t="s">
        <v>317</v>
      </c>
    </row>
    <row r="145" spans="1:65" ht="15">
      <c r="A145" s="25" t="s">
        <v>53</v>
      </c>
      <c r="B145" s="18" t="s">
        <v>110</v>
      </c>
      <c r="C145" s="15" t="s">
        <v>111</v>
      </c>
      <c r="D145" s="16" t="s">
        <v>112</v>
      </c>
      <c r="E145" s="146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1</v>
      </c>
    </row>
    <row r="146" spans="1:65">
      <c r="A146" s="30"/>
      <c r="B146" s="19" t="s">
        <v>238</v>
      </c>
      <c r="C146" s="9" t="s">
        <v>238</v>
      </c>
      <c r="D146" s="10" t="s">
        <v>365</v>
      </c>
      <c r="E146" s="146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 t="s">
        <v>3</v>
      </c>
    </row>
    <row r="147" spans="1:65">
      <c r="A147" s="30"/>
      <c r="B147" s="19"/>
      <c r="C147" s="9"/>
      <c r="D147" s="10" t="s">
        <v>114</v>
      </c>
      <c r="E147" s="146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</v>
      </c>
    </row>
    <row r="148" spans="1:65">
      <c r="A148" s="30"/>
      <c r="B148" s="19"/>
      <c r="C148" s="9"/>
      <c r="D148" s="26"/>
      <c r="E148" s="146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8">
        <v>1</v>
      </c>
      <c r="C149" s="14">
        <v>1</v>
      </c>
      <c r="D149" s="224" t="s">
        <v>211</v>
      </c>
      <c r="E149" s="216"/>
      <c r="F149" s="217"/>
      <c r="G149" s="217"/>
      <c r="H149" s="217"/>
      <c r="I149" s="217"/>
      <c r="J149" s="217"/>
      <c r="K149" s="217"/>
      <c r="L149" s="217"/>
      <c r="M149" s="217"/>
      <c r="N149" s="217"/>
      <c r="O149" s="217"/>
      <c r="P149" s="217"/>
      <c r="Q149" s="217"/>
      <c r="R149" s="217"/>
      <c r="S149" s="217"/>
      <c r="T149" s="217"/>
      <c r="U149" s="217"/>
      <c r="V149" s="217"/>
      <c r="W149" s="217"/>
      <c r="X149" s="217"/>
      <c r="Y149" s="217"/>
      <c r="Z149" s="217"/>
      <c r="AA149" s="217"/>
      <c r="AB149" s="217"/>
      <c r="AC149" s="217"/>
      <c r="AD149" s="217"/>
      <c r="AE149" s="217"/>
      <c r="AF149" s="217"/>
      <c r="AG149" s="217"/>
      <c r="AH149" s="217"/>
      <c r="AI149" s="217"/>
      <c r="AJ149" s="217"/>
      <c r="AK149" s="217"/>
      <c r="AL149" s="217"/>
      <c r="AM149" s="217"/>
      <c r="AN149" s="217"/>
      <c r="AO149" s="217"/>
      <c r="AP149" s="217"/>
      <c r="AQ149" s="217"/>
      <c r="AR149" s="217"/>
      <c r="AS149" s="217"/>
      <c r="AT149" s="217"/>
      <c r="AU149" s="217"/>
      <c r="AV149" s="217"/>
      <c r="AW149" s="217"/>
      <c r="AX149" s="217"/>
      <c r="AY149" s="217"/>
      <c r="AZ149" s="217"/>
      <c r="BA149" s="217"/>
      <c r="BB149" s="217"/>
      <c r="BC149" s="217"/>
      <c r="BD149" s="217"/>
      <c r="BE149" s="217"/>
      <c r="BF149" s="217"/>
      <c r="BG149" s="217"/>
      <c r="BH149" s="217"/>
      <c r="BI149" s="217"/>
      <c r="BJ149" s="217"/>
      <c r="BK149" s="217"/>
      <c r="BL149" s="217"/>
      <c r="BM149" s="218">
        <v>1</v>
      </c>
    </row>
    <row r="150" spans="1:65">
      <c r="A150" s="30"/>
      <c r="B150" s="20" t="s">
        <v>274</v>
      </c>
      <c r="C150" s="12"/>
      <c r="D150" s="221" t="s">
        <v>740</v>
      </c>
      <c r="E150" s="216"/>
      <c r="F150" s="217"/>
      <c r="G150" s="217"/>
      <c r="H150" s="217"/>
      <c r="I150" s="217"/>
      <c r="J150" s="217"/>
      <c r="K150" s="217"/>
      <c r="L150" s="217"/>
      <c r="M150" s="217"/>
      <c r="N150" s="217"/>
      <c r="O150" s="217"/>
      <c r="P150" s="217"/>
      <c r="Q150" s="217"/>
      <c r="R150" s="217"/>
      <c r="S150" s="217"/>
      <c r="T150" s="217"/>
      <c r="U150" s="217"/>
      <c r="V150" s="217"/>
      <c r="W150" s="217"/>
      <c r="X150" s="217"/>
      <c r="Y150" s="217"/>
      <c r="Z150" s="217"/>
      <c r="AA150" s="217"/>
      <c r="AB150" s="217"/>
      <c r="AC150" s="217"/>
      <c r="AD150" s="217"/>
      <c r="AE150" s="217"/>
      <c r="AF150" s="217"/>
      <c r="AG150" s="217"/>
      <c r="AH150" s="217"/>
      <c r="AI150" s="217"/>
      <c r="AJ150" s="217"/>
      <c r="AK150" s="217"/>
      <c r="AL150" s="217"/>
      <c r="AM150" s="217"/>
      <c r="AN150" s="217"/>
      <c r="AO150" s="217"/>
      <c r="AP150" s="217"/>
      <c r="AQ150" s="217"/>
      <c r="AR150" s="217"/>
      <c r="AS150" s="217"/>
      <c r="AT150" s="217"/>
      <c r="AU150" s="217"/>
      <c r="AV150" s="217"/>
      <c r="AW150" s="217"/>
      <c r="AX150" s="217"/>
      <c r="AY150" s="217"/>
      <c r="AZ150" s="217"/>
      <c r="BA150" s="217"/>
      <c r="BB150" s="217"/>
      <c r="BC150" s="217"/>
      <c r="BD150" s="217"/>
      <c r="BE150" s="217"/>
      <c r="BF150" s="217"/>
      <c r="BG150" s="217"/>
      <c r="BH150" s="217"/>
      <c r="BI150" s="217"/>
      <c r="BJ150" s="217"/>
      <c r="BK150" s="217"/>
      <c r="BL150" s="217"/>
      <c r="BM150" s="218">
        <v>3</v>
      </c>
    </row>
    <row r="151" spans="1:65">
      <c r="A151" s="30"/>
      <c r="B151" s="3" t="s">
        <v>275</v>
      </c>
      <c r="C151" s="29"/>
      <c r="D151" s="219" t="s">
        <v>740</v>
      </c>
      <c r="E151" s="216"/>
      <c r="F151" s="217"/>
      <c r="G151" s="217"/>
      <c r="H151" s="217"/>
      <c r="I151" s="217"/>
      <c r="J151" s="217"/>
      <c r="K151" s="217"/>
      <c r="L151" s="217"/>
      <c r="M151" s="217"/>
      <c r="N151" s="217"/>
      <c r="O151" s="217"/>
      <c r="P151" s="217"/>
      <c r="Q151" s="217"/>
      <c r="R151" s="217"/>
      <c r="S151" s="217"/>
      <c r="T151" s="217"/>
      <c r="U151" s="217"/>
      <c r="V151" s="217"/>
      <c r="W151" s="217"/>
      <c r="X151" s="217"/>
      <c r="Y151" s="217"/>
      <c r="Z151" s="217"/>
      <c r="AA151" s="217"/>
      <c r="AB151" s="217"/>
      <c r="AC151" s="217"/>
      <c r="AD151" s="217"/>
      <c r="AE151" s="217"/>
      <c r="AF151" s="217"/>
      <c r="AG151" s="217"/>
      <c r="AH151" s="217"/>
      <c r="AI151" s="217"/>
      <c r="AJ151" s="217"/>
      <c r="AK151" s="217"/>
      <c r="AL151" s="217"/>
      <c r="AM151" s="217"/>
      <c r="AN151" s="217"/>
      <c r="AO151" s="217"/>
      <c r="AP151" s="217"/>
      <c r="AQ151" s="217"/>
      <c r="AR151" s="217"/>
      <c r="AS151" s="217"/>
      <c r="AT151" s="217"/>
      <c r="AU151" s="217"/>
      <c r="AV151" s="217"/>
      <c r="AW151" s="217"/>
      <c r="AX151" s="217"/>
      <c r="AY151" s="217"/>
      <c r="AZ151" s="217"/>
      <c r="BA151" s="217"/>
      <c r="BB151" s="217"/>
      <c r="BC151" s="217"/>
      <c r="BD151" s="217"/>
      <c r="BE151" s="217"/>
      <c r="BF151" s="217"/>
      <c r="BG151" s="217"/>
      <c r="BH151" s="217"/>
      <c r="BI151" s="217"/>
      <c r="BJ151" s="217"/>
      <c r="BK151" s="217"/>
      <c r="BL151" s="217"/>
      <c r="BM151" s="218">
        <v>16</v>
      </c>
    </row>
    <row r="152" spans="1:65">
      <c r="A152" s="30"/>
      <c r="B152" s="3" t="s">
        <v>276</v>
      </c>
      <c r="C152" s="29"/>
      <c r="D152" s="219" t="s">
        <v>740</v>
      </c>
      <c r="E152" s="216"/>
      <c r="F152" s="217"/>
      <c r="G152" s="217"/>
      <c r="H152" s="217"/>
      <c r="I152" s="217"/>
      <c r="J152" s="217"/>
      <c r="K152" s="217"/>
      <c r="L152" s="217"/>
      <c r="M152" s="217"/>
      <c r="N152" s="217"/>
      <c r="O152" s="217"/>
      <c r="P152" s="217"/>
      <c r="Q152" s="217"/>
      <c r="R152" s="217"/>
      <c r="S152" s="217"/>
      <c r="T152" s="217"/>
      <c r="U152" s="217"/>
      <c r="V152" s="217"/>
      <c r="W152" s="217"/>
      <c r="X152" s="217"/>
      <c r="Y152" s="217"/>
      <c r="Z152" s="217"/>
      <c r="AA152" s="217"/>
      <c r="AB152" s="217"/>
      <c r="AC152" s="217"/>
      <c r="AD152" s="217"/>
      <c r="AE152" s="217"/>
      <c r="AF152" s="217"/>
      <c r="AG152" s="217"/>
      <c r="AH152" s="217"/>
      <c r="AI152" s="217"/>
      <c r="AJ152" s="217"/>
      <c r="AK152" s="217"/>
      <c r="AL152" s="217"/>
      <c r="AM152" s="217"/>
      <c r="AN152" s="217"/>
      <c r="AO152" s="217"/>
      <c r="AP152" s="217"/>
      <c r="AQ152" s="217"/>
      <c r="AR152" s="217"/>
      <c r="AS152" s="217"/>
      <c r="AT152" s="217"/>
      <c r="AU152" s="217"/>
      <c r="AV152" s="217"/>
      <c r="AW152" s="217"/>
      <c r="AX152" s="217"/>
      <c r="AY152" s="217"/>
      <c r="AZ152" s="217"/>
      <c r="BA152" s="217"/>
      <c r="BB152" s="217"/>
      <c r="BC152" s="217"/>
      <c r="BD152" s="217"/>
      <c r="BE152" s="217"/>
      <c r="BF152" s="217"/>
      <c r="BG152" s="217"/>
      <c r="BH152" s="217"/>
      <c r="BI152" s="217"/>
      <c r="BJ152" s="217"/>
      <c r="BK152" s="217"/>
      <c r="BL152" s="217"/>
      <c r="BM152" s="218" t="s">
        <v>211</v>
      </c>
    </row>
    <row r="153" spans="1:65">
      <c r="A153" s="30"/>
      <c r="B153" s="3" t="s">
        <v>86</v>
      </c>
      <c r="C153" s="29"/>
      <c r="D153" s="13" t="s">
        <v>740</v>
      </c>
      <c r="E153" s="146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46</v>
      </c>
    </row>
    <row r="154" spans="1:65">
      <c r="A154" s="30"/>
      <c r="B154" s="3" t="s">
        <v>277</v>
      </c>
      <c r="C154" s="29"/>
      <c r="D154" s="13" t="s">
        <v>740</v>
      </c>
      <c r="E154" s="146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55"/>
    </row>
    <row r="155" spans="1:65">
      <c r="A155" s="30"/>
      <c r="B155" s="46" t="s">
        <v>278</v>
      </c>
      <c r="C155" s="47"/>
      <c r="D155" s="45" t="s">
        <v>279</v>
      </c>
      <c r="E155" s="146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5"/>
    </row>
    <row r="156" spans="1:65">
      <c r="B156" s="31"/>
      <c r="C156" s="20"/>
      <c r="D156" s="20"/>
      <c r="BM156" s="55"/>
    </row>
    <row r="157" spans="1:65" ht="15">
      <c r="B157" s="8" t="s">
        <v>725</v>
      </c>
      <c r="BM157" s="28" t="s">
        <v>317</v>
      </c>
    </row>
    <row r="158" spans="1:65" ht="15">
      <c r="A158" s="25" t="s">
        <v>212</v>
      </c>
      <c r="B158" s="18" t="s">
        <v>110</v>
      </c>
      <c r="C158" s="15" t="s">
        <v>111</v>
      </c>
      <c r="D158" s="16" t="s">
        <v>112</v>
      </c>
      <c r="E158" s="146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1</v>
      </c>
    </row>
    <row r="159" spans="1:65">
      <c r="A159" s="30"/>
      <c r="B159" s="19" t="s">
        <v>238</v>
      </c>
      <c r="C159" s="9" t="s">
        <v>238</v>
      </c>
      <c r="D159" s="10" t="s">
        <v>365</v>
      </c>
      <c r="E159" s="146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 t="s">
        <v>3</v>
      </c>
    </row>
    <row r="160" spans="1:65">
      <c r="A160" s="30"/>
      <c r="B160" s="19"/>
      <c r="C160" s="9"/>
      <c r="D160" s="10" t="s">
        <v>114</v>
      </c>
      <c r="E160" s="146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2</v>
      </c>
    </row>
    <row r="161" spans="1:65">
      <c r="A161" s="30"/>
      <c r="B161" s="19"/>
      <c r="C161" s="9"/>
      <c r="D161" s="26"/>
      <c r="E161" s="146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2</v>
      </c>
    </row>
    <row r="162" spans="1:65">
      <c r="A162" s="30"/>
      <c r="B162" s="18">
        <v>1</v>
      </c>
      <c r="C162" s="14">
        <v>1</v>
      </c>
      <c r="D162" s="141" t="s">
        <v>104</v>
      </c>
      <c r="E162" s="146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</v>
      </c>
    </row>
    <row r="163" spans="1:65">
      <c r="A163" s="30"/>
      <c r="B163" s="20" t="s">
        <v>274</v>
      </c>
      <c r="C163" s="12"/>
      <c r="D163" s="23" t="s">
        <v>740</v>
      </c>
      <c r="E163" s="146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41</v>
      </c>
    </row>
    <row r="164" spans="1:65">
      <c r="A164" s="30"/>
      <c r="B164" s="3" t="s">
        <v>275</v>
      </c>
      <c r="C164" s="29"/>
      <c r="D164" s="11" t="s">
        <v>740</v>
      </c>
      <c r="E164" s="146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16</v>
      </c>
    </row>
    <row r="165" spans="1:65">
      <c r="A165" s="30"/>
      <c r="B165" s="3" t="s">
        <v>276</v>
      </c>
      <c r="C165" s="29"/>
      <c r="D165" s="24" t="s">
        <v>740</v>
      </c>
      <c r="E165" s="146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 t="s">
        <v>104</v>
      </c>
    </row>
    <row r="166" spans="1:65">
      <c r="A166" s="30"/>
      <c r="B166" s="3" t="s">
        <v>86</v>
      </c>
      <c r="C166" s="29"/>
      <c r="D166" s="13" t="s">
        <v>740</v>
      </c>
      <c r="E166" s="146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47</v>
      </c>
    </row>
    <row r="167" spans="1:65">
      <c r="A167" s="30"/>
      <c r="B167" s="3" t="s">
        <v>277</v>
      </c>
      <c r="C167" s="29"/>
      <c r="D167" s="13" t="s">
        <v>740</v>
      </c>
      <c r="E167" s="146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A168" s="30"/>
      <c r="B168" s="46" t="s">
        <v>278</v>
      </c>
      <c r="C168" s="47"/>
      <c r="D168" s="45" t="s">
        <v>279</v>
      </c>
      <c r="E168" s="146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55"/>
    </row>
    <row r="169" spans="1:65">
      <c r="B169" s="31"/>
      <c r="C169" s="20"/>
      <c r="D169" s="20"/>
      <c r="BM169" s="55"/>
    </row>
    <row r="170" spans="1:65" ht="15">
      <c r="B170" s="8" t="s">
        <v>726</v>
      </c>
      <c r="BM170" s="28" t="s">
        <v>317</v>
      </c>
    </row>
    <row r="171" spans="1:65" ht="15">
      <c r="A171" s="25" t="s">
        <v>17</v>
      </c>
      <c r="B171" s="18" t="s">
        <v>110</v>
      </c>
      <c r="C171" s="15" t="s">
        <v>111</v>
      </c>
      <c r="D171" s="16" t="s">
        <v>112</v>
      </c>
      <c r="E171" s="146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1</v>
      </c>
    </row>
    <row r="172" spans="1:65">
      <c r="A172" s="30"/>
      <c r="B172" s="19" t="s">
        <v>238</v>
      </c>
      <c r="C172" s="9" t="s">
        <v>238</v>
      </c>
      <c r="D172" s="10" t="s">
        <v>365</v>
      </c>
      <c r="E172" s="146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 t="s">
        <v>3</v>
      </c>
    </row>
    <row r="173" spans="1:65">
      <c r="A173" s="30"/>
      <c r="B173" s="19"/>
      <c r="C173" s="9"/>
      <c r="D173" s="10" t="s">
        <v>114</v>
      </c>
      <c r="E173" s="146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1</v>
      </c>
    </row>
    <row r="174" spans="1:65">
      <c r="A174" s="30"/>
      <c r="B174" s="19"/>
      <c r="C174" s="9"/>
      <c r="D174" s="26"/>
      <c r="E174" s="146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8">
        <v>1</v>
      </c>
      <c r="C175" s="14">
        <v>1</v>
      </c>
      <c r="D175" s="215">
        <v>43</v>
      </c>
      <c r="E175" s="216"/>
      <c r="F175" s="217"/>
      <c r="G175" s="217"/>
      <c r="H175" s="217"/>
      <c r="I175" s="217"/>
      <c r="J175" s="217"/>
      <c r="K175" s="217"/>
      <c r="L175" s="217"/>
      <c r="M175" s="217"/>
      <c r="N175" s="217"/>
      <c r="O175" s="217"/>
      <c r="P175" s="217"/>
      <c r="Q175" s="217"/>
      <c r="R175" s="217"/>
      <c r="S175" s="217"/>
      <c r="T175" s="217"/>
      <c r="U175" s="217"/>
      <c r="V175" s="217"/>
      <c r="W175" s="217"/>
      <c r="X175" s="217"/>
      <c r="Y175" s="217"/>
      <c r="Z175" s="217"/>
      <c r="AA175" s="217"/>
      <c r="AB175" s="217"/>
      <c r="AC175" s="217"/>
      <c r="AD175" s="217"/>
      <c r="AE175" s="217"/>
      <c r="AF175" s="217"/>
      <c r="AG175" s="217"/>
      <c r="AH175" s="217"/>
      <c r="AI175" s="217"/>
      <c r="AJ175" s="217"/>
      <c r="AK175" s="217"/>
      <c r="AL175" s="217"/>
      <c r="AM175" s="217"/>
      <c r="AN175" s="217"/>
      <c r="AO175" s="217"/>
      <c r="AP175" s="217"/>
      <c r="AQ175" s="217"/>
      <c r="AR175" s="217"/>
      <c r="AS175" s="217"/>
      <c r="AT175" s="217"/>
      <c r="AU175" s="217"/>
      <c r="AV175" s="217"/>
      <c r="AW175" s="217"/>
      <c r="AX175" s="217"/>
      <c r="AY175" s="217"/>
      <c r="AZ175" s="217"/>
      <c r="BA175" s="217"/>
      <c r="BB175" s="217"/>
      <c r="BC175" s="217"/>
      <c r="BD175" s="217"/>
      <c r="BE175" s="217"/>
      <c r="BF175" s="217"/>
      <c r="BG175" s="217"/>
      <c r="BH175" s="217"/>
      <c r="BI175" s="217"/>
      <c r="BJ175" s="217"/>
      <c r="BK175" s="217"/>
      <c r="BL175" s="217"/>
      <c r="BM175" s="218">
        <v>1</v>
      </c>
    </row>
    <row r="176" spans="1:65">
      <c r="A176" s="30"/>
      <c r="B176" s="20" t="s">
        <v>274</v>
      </c>
      <c r="C176" s="12"/>
      <c r="D176" s="221">
        <v>43</v>
      </c>
      <c r="E176" s="216"/>
      <c r="F176" s="217"/>
      <c r="G176" s="217"/>
      <c r="H176" s="217"/>
      <c r="I176" s="217"/>
      <c r="J176" s="217"/>
      <c r="K176" s="217"/>
      <c r="L176" s="217"/>
      <c r="M176" s="217"/>
      <c r="N176" s="217"/>
      <c r="O176" s="217"/>
      <c r="P176" s="217"/>
      <c r="Q176" s="217"/>
      <c r="R176" s="217"/>
      <c r="S176" s="217"/>
      <c r="T176" s="217"/>
      <c r="U176" s="217"/>
      <c r="V176" s="217"/>
      <c r="W176" s="217"/>
      <c r="X176" s="217"/>
      <c r="Y176" s="217"/>
      <c r="Z176" s="217"/>
      <c r="AA176" s="217"/>
      <c r="AB176" s="217"/>
      <c r="AC176" s="217"/>
      <c r="AD176" s="217"/>
      <c r="AE176" s="217"/>
      <c r="AF176" s="217"/>
      <c r="AG176" s="217"/>
      <c r="AH176" s="217"/>
      <c r="AI176" s="217"/>
      <c r="AJ176" s="217"/>
      <c r="AK176" s="217"/>
      <c r="AL176" s="217"/>
      <c r="AM176" s="217"/>
      <c r="AN176" s="217"/>
      <c r="AO176" s="217"/>
      <c r="AP176" s="217"/>
      <c r="AQ176" s="217"/>
      <c r="AR176" s="217"/>
      <c r="AS176" s="217"/>
      <c r="AT176" s="217"/>
      <c r="AU176" s="217"/>
      <c r="AV176" s="217"/>
      <c r="AW176" s="217"/>
      <c r="AX176" s="217"/>
      <c r="AY176" s="217"/>
      <c r="AZ176" s="217"/>
      <c r="BA176" s="217"/>
      <c r="BB176" s="217"/>
      <c r="BC176" s="217"/>
      <c r="BD176" s="217"/>
      <c r="BE176" s="217"/>
      <c r="BF176" s="217"/>
      <c r="BG176" s="217"/>
      <c r="BH176" s="217"/>
      <c r="BI176" s="217"/>
      <c r="BJ176" s="217"/>
      <c r="BK176" s="217"/>
      <c r="BL176" s="217"/>
      <c r="BM176" s="218">
        <v>23</v>
      </c>
    </row>
    <row r="177" spans="1:65">
      <c r="A177" s="30"/>
      <c r="B177" s="3" t="s">
        <v>275</v>
      </c>
      <c r="C177" s="29"/>
      <c r="D177" s="219">
        <v>43</v>
      </c>
      <c r="E177" s="216"/>
      <c r="F177" s="217"/>
      <c r="G177" s="217"/>
      <c r="H177" s="217"/>
      <c r="I177" s="217"/>
      <c r="J177" s="217"/>
      <c r="K177" s="217"/>
      <c r="L177" s="217"/>
      <c r="M177" s="217"/>
      <c r="N177" s="217"/>
      <c r="O177" s="217"/>
      <c r="P177" s="217"/>
      <c r="Q177" s="217"/>
      <c r="R177" s="217"/>
      <c r="S177" s="217"/>
      <c r="T177" s="217"/>
      <c r="U177" s="217"/>
      <c r="V177" s="217"/>
      <c r="W177" s="217"/>
      <c r="X177" s="217"/>
      <c r="Y177" s="217"/>
      <c r="Z177" s="217"/>
      <c r="AA177" s="217"/>
      <c r="AB177" s="217"/>
      <c r="AC177" s="217"/>
      <c r="AD177" s="217"/>
      <c r="AE177" s="217"/>
      <c r="AF177" s="217"/>
      <c r="AG177" s="217"/>
      <c r="AH177" s="217"/>
      <c r="AI177" s="217"/>
      <c r="AJ177" s="217"/>
      <c r="AK177" s="217"/>
      <c r="AL177" s="217"/>
      <c r="AM177" s="217"/>
      <c r="AN177" s="217"/>
      <c r="AO177" s="217"/>
      <c r="AP177" s="217"/>
      <c r="AQ177" s="217"/>
      <c r="AR177" s="217"/>
      <c r="AS177" s="217"/>
      <c r="AT177" s="217"/>
      <c r="AU177" s="217"/>
      <c r="AV177" s="217"/>
      <c r="AW177" s="217"/>
      <c r="AX177" s="217"/>
      <c r="AY177" s="217"/>
      <c r="AZ177" s="217"/>
      <c r="BA177" s="217"/>
      <c r="BB177" s="217"/>
      <c r="BC177" s="217"/>
      <c r="BD177" s="217"/>
      <c r="BE177" s="217"/>
      <c r="BF177" s="217"/>
      <c r="BG177" s="217"/>
      <c r="BH177" s="217"/>
      <c r="BI177" s="217"/>
      <c r="BJ177" s="217"/>
      <c r="BK177" s="217"/>
      <c r="BL177" s="217"/>
      <c r="BM177" s="218">
        <v>16</v>
      </c>
    </row>
    <row r="178" spans="1:65">
      <c r="A178" s="30"/>
      <c r="B178" s="3" t="s">
        <v>276</v>
      </c>
      <c r="C178" s="29"/>
      <c r="D178" s="219" t="s">
        <v>740</v>
      </c>
      <c r="E178" s="216"/>
      <c r="F178" s="217"/>
      <c r="G178" s="217"/>
      <c r="H178" s="217"/>
      <c r="I178" s="217"/>
      <c r="J178" s="217"/>
      <c r="K178" s="217"/>
      <c r="L178" s="217"/>
      <c r="M178" s="217"/>
      <c r="N178" s="217"/>
      <c r="O178" s="217"/>
      <c r="P178" s="217"/>
      <c r="Q178" s="217"/>
      <c r="R178" s="217"/>
      <c r="S178" s="217"/>
      <c r="T178" s="217"/>
      <c r="U178" s="217"/>
      <c r="V178" s="217"/>
      <c r="W178" s="217"/>
      <c r="X178" s="217"/>
      <c r="Y178" s="217"/>
      <c r="Z178" s="217"/>
      <c r="AA178" s="217"/>
      <c r="AB178" s="217"/>
      <c r="AC178" s="217"/>
      <c r="AD178" s="217"/>
      <c r="AE178" s="217"/>
      <c r="AF178" s="217"/>
      <c r="AG178" s="217"/>
      <c r="AH178" s="217"/>
      <c r="AI178" s="217"/>
      <c r="AJ178" s="217"/>
      <c r="AK178" s="217"/>
      <c r="AL178" s="217"/>
      <c r="AM178" s="217"/>
      <c r="AN178" s="217"/>
      <c r="AO178" s="217"/>
      <c r="AP178" s="217"/>
      <c r="AQ178" s="217"/>
      <c r="AR178" s="217"/>
      <c r="AS178" s="217"/>
      <c r="AT178" s="217"/>
      <c r="AU178" s="217"/>
      <c r="AV178" s="217"/>
      <c r="AW178" s="217"/>
      <c r="AX178" s="217"/>
      <c r="AY178" s="217"/>
      <c r="AZ178" s="217"/>
      <c r="BA178" s="217"/>
      <c r="BB178" s="217"/>
      <c r="BC178" s="217"/>
      <c r="BD178" s="217"/>
      <c r="BE178" s="217"/>
      <c r="BF178" s="217"/>
      <c r="BG178" s="217"/>
      <c r="BH178" s="217"/>
      <c r="BI178" s="217"/>
      <c r="BJ178" s="217"/>
      <c r="BK178" s="217"/>
      <c r="BL178" s="217"/>
      <c r="BM178" s="218">
        <v>43</v>
      </c>
    </row>
    <row r="179" spans="1:65">
      <c r="A179" s="30"/>
      <c r="B179" s="3" t="s">
        <v>86</v>
      </c>
      <c r="C179" s="29"/>
      <c r="D179" s="13" t="s">
        <v>740</v>
      </c>
      <c r="E179" s="146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28">
        <v>48</v>
      </c>
    </row>
    <row r="180" spans="1:65">
      <c r="A180" s="30"/>
      <c r="B180" s="3" t="s">
        <v>277</v>
      </c>
      <c r="C180" s="29"/>
      <c r="D180" s="13">
        <v>0</v>
      </c>
      <c r="E180" s="146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278</v>
      </c>
      <c r="C181" s="47"/>
      <c r="D181" s="45" t="s">
        <v>279</v>
      </c>
      <c r="E181" s="146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727</v>
      </c>
      <c r="BM183" s="28" t="s">
        <v>317</v>
      </c>
    </row>
    <row r="184" spans="1:65" ht="15">
      <c r="A184" s="25" t="s">
        <v>56</v>
      </c>
      <c r="B184" s="18" t="s">
        <v>110</v>
      </c>
      <c r="C184" s="15" t="s">
        <v>111</v>
      </c>
      <c r="D184" s="16" t="s">
        <v>112</v>
      </c>
      <c r="E184" s="146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238</v>
      </c>
      <c r="C185" s="9" t="s">
        <v>238</v>
      </c>
      <c r="D185" s="10" t="s">
        <v>365</v>
      </c>
      <c r="E185" s="146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1</v>
      </c>
    </row>
    <row r="186" spans="1:65">
      <c r="A186" s="30"/>
      <c r="B186" s="19"/>
      <c r="C186" s="9"/>
      <c r="D186" s="10" t="s">
        <v>114</v>
      </c>
      <c r="E186" s="146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3</v>
      </c>
    </row>
    <row r="187" spans="1:65">
      <c r="A187" s="30"/>
      <c r="B187" s="19"/>
      <c r="C187" s="9"/>
      <c r="D187" s="26"/>
      <c r="E187" s="146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3</v>
      </c>
    </row>
    <row r="188" spans="1:65">
      <c r="A188" s="30"/>
      <c r="B188" s="18">
        <v>1</v>
      </c>
      <c r="C188" s="14">
        <v>1</v>
      </c>
      <c r="D188" s="200">
        <v>7.2999999999999995E-2</v>
      </c>
      <c r="E188" s="198"/>
      <c r="F188" s="199"/>
      <c r="G188" s="199"/>
      <c r="H188" s="199"/>
      <c r="I188" s="199"/>
      <c r="J188" s="199"/>
      <c r="K188" s="199"/>
      <c r="L188" s="199"/>
      <c r="M188" s="199"/>
      <c r="N188" s="199"/>
      <c r="O188" s="199"/>
      <c r="P188" s="199"/>
      <c r="Q188" s="199"/>
      <c r="R188" s="199"/>
      <c r="S188" s="199"/>
      <c r="T188" s="199"/>
      <c r="U188" s="199"/>
      <c r="V188" s="199"/>
      <c r="W188" s="199"/>
      <c r="X188" s="199"/>
      <c r="Y188" s="199"/>
      <c r="Z188" s="199"/>
      <c r="AA188" s="199"/>
      <c r="AB188" s="199"/>
      <c r="AC188" s="199"/>
      <c r="AD188" s="199"/>
      <c r="AE188" s="199"/>
      <c r="AF188" s="199"/>
      <c r="AG188" s="199"/>
      <c r="AH188" s="199"/>
      <c r="AI188" s="199"/>
      <c r="AJ188" s="199"/>
      <c r="AK188" s="199"/>
      <c r="AL188" s="199"/>
      <c r="AM188" s="199"/>
      <c r="AN188" s="199"/>
      <c r="AO188" s="199"/>
      <c r="AP188" s="199"/>
      <c r="AQ188" s="199"/>
      <c r="AR188" s="199"/>
      <c r="AS188" s="199"/>
      <c r="AT188" s="199"/>
      <c r="AU188" s="199"/>
      <c r="AV188" s="199"/>
      <c r="AW188" s="199"/>
      <c r="AX188" s="199"/>
      <c r="AY188" s="199"/>
      <c r="AZ188" s="199"/>
      <c r="BA188" s="199"/>
      <c r="BB188" s="199"/>
      <c r="BC188" s="199"/>
      <c r="BD188" s="199"/>
      <c r="BE188" s="199"/>
      <c r="BF188" s="199"/>
      <c r="BG188" s="199"/>
      <c r="BH188" s="199"/>
      <c r="BI188" s="199"/>
      <c r="BJ188" s="199"/>
      <c r="BK188" s="199"/>
      <c r="BL188" s="199"/>
      <c r="BM188" s="201">
        <v>1</v>
      </c>
    </row>
    <row r="189" spans="1:65">
      <c r="A189" s="30"/>
      <c r="B189" s="20" t="s">
        <v>274</v>
      </c>
      <c r="C189" s="12"/>
      <c r="D189" s="202">
        <v>7.2999999999999995E-2</v>
      </c>
      <c r="E189" s="198"/>
      <c r="F189" s="199"/>
      <c r="G189" s="199"/>
      <c r="H189" s="199"/>
      <c r="I189" s="199"/>
      <c r="J189" s="199"/>
      <c r="K189" s="199"/>
      <c r="L189" s="199"/>
      <c r="M189" s="199"/>
      <c r="N189" s="199"/>
      <c r="O189" s="199"/>
      <c r="P189" s="199"/>
      <c r="Q189" s="199"/>
      <c r="R189" s="199"/>
      <c r="S189" s="199"/>
      <c r="T189" s="199"/>
      <c r="U189" s="199"/>
      <c r="V189" s="199"/>
      <c r="W189" s="199"/>
      <c r="X189" s="199"/>
      <c r="Y189" s="199"/>
      <c r="Z189" s="199"/>
      <c r="AA189" s="199"/>
      <c r="AB189" s="199"/>
      <c r="AC189" s="199"/>
      <c r="AD189" s="199"/>
      <c r="AE189" s="199"/>
      <c r="AF189" s="199"/>
      <c r="AG189" s="199"/>
      <c r="AH189" s="199"/>
      <c r="AI189" s="199"/>
      <c r="AJ189" s="199"/>
      <c r="AK189" s="199"/>
      <c r="AL189" s="199"/>
      <c r="AM189" s="199"/>
      <c r="AN189" s="199"/>
      <c r="AO189" s="199"/>
      <c r="AP189" s="199"/>
      <c r="AQ189" s="199"/>
      <c r="AR189" s="199"/>
      <c r="AS189" s="199"/>
      <c r="AT189" s="199"/>
      <c r="AU189" s="199"/>
      <c r="AV189" s="199"/>
      <c r="AW189" s="199"/>
      <c r="AX189" s="199"/>
      <c r="AY189" s="199"/>
      <c r="AZ189" s="199"/>
      <c r="BA189" s="199"/>
      <c r="BB189" s="199"/>
      <c r="BC189" s="199"/>
      <c r="BD189" s="199"/>
      <c r="BE189" s="199"/>
      <c r="BF189" s="199"/>
      <c r="BG189" s="199"/>
      <c r="BH189" s="199"/>
      <c r="BI189" s="199"/>
      <c r="BJ189" s="199"/>
      <c r="BK189" s="199"/>
      <c r="BL189" s="199"/>
      <c r="BM189" s="201">
        <v>25</v>
      </c>
    </row>
    <row r="190" spans="1:65">
      <c r="A190" s="30"/>
      <c r="B190" s="3" t="s">
        <v>275</v>
      </c>
      <c r="C190" s="29"/>
      <c r="D190" s="24">
        <v>7.2999999999999995E-2</v>
      </c>
      <c r="E190" s="198"/>
      <c r="F190" s="199"/>
      <c r="G190" s="199"/>
      <c r="H190" s="199"/>
      <c r="I190" s="199"/>
      <c r="J190" s="199"/>
      <c r="K190" s="199"/>
      <c r="L190" s="199"/>
      <c r="M190" s="199"/>
      <c r="N190" s="199"/>
      <c r="O190" s="199"/>
      <c r="P190" s="199"/>
      <c r="Q190" s="199"/>
      <c r="R190" s="199"/>
      <c r="S190" s="199"/>
      <c r="T190" s="199"/>
      <c r="U190" s="199"/>
      <c r="V190" s="199"/>
      <c r="W190" s="199"/>
      <c r="X190" s="199"/>
      <c r="Y190" s="199"/>
      <c r="Z190" s="199"/>
      <c r="AA190" s="199"/>
      <c r="AB190" s="199"/>
      <c r="AC190" s="199"/>
      <c r="AD190" s="199"/>
      <c r="AE190" s="199"/>
      <c r="AF190" s="199"/>
      <c r="AG190" s="199"/>
      <c r="AH190" s="199"/>
      <c r="AI190" s="199"/>
      <c r="AJ190" s="199"/>
      <c r="AK190" s="199"/>
      <c r="AL190" s="199"/>
      <c r="AM190" s="199"/>
      <c r="AN190" s="199"/>
      <c r="AO190" s="199"/>
      <c r="AP190" s="199"/>
      <c r="AQ190" s="199"/>
      <c r="AR190" s="199"/>
      <c r="AS190" s="199"/>
      <c r="AT190" s="199"/>
      <c r="AU190" s="199"/>
      <c r="AV190" s="199"/>
      <c r="AW190" s="199"/>
      <c r="AX190" s="199"/>
      <c r="AY190" s="199"/>
      <c r="AZ190" s="199"/>
      <c r="BA190" s="199"/>
      <c r="BB190" s="199"/>
      <c r="BC190" s="199"/>
      <c r="BD190" s="199"/>
      <c r="BE190" s="199"/>
      <c r="BF190" s="199"/>
      <c r="BG190" s="199"/>
      <c r="BH190" s="199"/>
      <c r="BI190" s="199"/>
      <c r="BJ190" s="199"/>
      <c r="BK190" s="199"/>
      <c r="BL190" s="199"/>
      <c r="BM190" s="201">
        <v>16</v>
      </c>
    </row>
    <row r="191" spans="1:65">
      <c r="A191" s="30"/>
      <c r="B191" s="3" t="s">
        <v>276</v>
      </c>
      <c r="C191" s="29"/>
      <c r="D191" s="24" t="s">
        <v>740</v>
      </c>
      <c r="E191" s="198"/>
      <c r="F191" s="199"/>
      <c r="G191" s="199"/>
      <c r="H191" s="199"/>
      <c r="I191" s="199"/>
      <c r="J191" s="199"/>
      <c r="K191" s="199"/>
      <c r="L191" s="199"/>
      <c r="M191" s="199"/>
      <c r="N191" s="199"/>
      <c r="O191" s="199"/>
      <c r="P191" s="199"/>
      <c r="Q191" s="199"/>
      <c r="R191" s="199"/>
      <c r="S191" s="199"/>
      <c r="T191" s="199"/>
      <c r="U191" s="199"/>
      <c r="V191" s="199"/>
      <c r="W191" s="199"/>
      <c r="X191" s="199"/>
      <c r="Y191" s="199"/>
      <c r="Z191" s="199"/>
      <c r="AA191" s="199"/>
      <c r="AB191" s="199"/>
      <c r="AC191" s="199"/>
      <c r="AD191" s="199"/>
      <c r="AE191" s="199"/>
      <c r="AF191" s="199"/>
      <c r="AG191" s="199"/>
      <c r="AH191" s="199"/>
      <c r="AI191" s="199"/>
      <c r="AJ191" s="199"/>
      <c r="AK191" s="199"/>
      <c r="AL191" s="199"/>
      <c r="AM191" s="199"/>
      <c r="AN191" s="199"/>
      <c r="AO191" s="199"/>
      <c r="AP191" s="199"/>
      <c r="AQ191" s="199"/>
      <c r="AR191" s="199"/>
      <c r="AS191" s="199"/>
      <c r="AT191" s="199"/>
      <c r="AU191" s="199"/>
      <c r="AV191" s="199"/>
      <c r="AW191" s="199"/>
      <c r="AX191" s="199"/>
      <c r="AY191" s="199"/>
      <c r="AZ191" s="199"/>
      <c r="BA191" s="199"/>
      <c r="BB191" s="199"/>
      <c r="BC191" s="199"/>
      <c r="BD191" s="199"/>
      <c r="BE191" s="199"/>
      <c r="BF191" s="199"/>
      <c r="BG191" s="199"/>
      <c r="BH191" s="199"/>
      <c r="BI191" s="199"/>
      <c r="BJ191" s="199"/>
      <c r="BK191" s="199"/>
      <c r="BL191" s="199"/>
      <c r="BM191" s="201">
        <v>7.2999999999999995E-2</v>
      </c>
    </row>
    <row r="192" spans="1:65">
      <c r="A192" s="30"/>
      <c r="B192" s="3" t="s">
        <v>86</v>
      </c>
      <c r="C192" s="29"/>
      <c r="D192" s="13" t="s">
        <v>740</v>
      </c>
      <c r="E192" s="146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49</v>
      </c>
    </row>
    <row r="193" spans="1:65">
      <c r="A193" s="30"/>
      <c r="B193" s="3" t="s">
        <v>277</v>
      </c>
      <c r="C193" s="29"/>
      <c r="D193" s="13">
        <v>0</v>
      </c>
      <c r="E193" s="146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46" t="s">
        <v>278</v>
      </c>
      <c r="C194" s="47"/>
      <c r="D194" s="45" t="s">
        <v>279</v>
      </c>
      <c r="E194" s="146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B195" s="31"/>
      <c r="C195" s="20"/>
      <c r="D195" s="20"/>
      <c r="BM195" s="55"/>
    </row>
    <row r="196" spans="1:65" ht="15">
      <c r="B196" s="8" t="s">
        <v>728</v>
      </c>
      <c r="BM196" s="28" t="s">
        <v>317</v>
      </c>
    </row>
    <row r="197" spans="1:65" ht="15">
      <c r="A197" s="25" t="s">
        <v>26</v>
      </c>
      <c r="B197" s="18" t="s">
        <v>110</v>
      </c>
      <c r="C197" s="15" t="s">
        <v>111</v>
      </c>
      <c r="D197" s="16" t="s">
        <v>112</v>
      </c>
      <c r="E197" s="146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28">
        <v>1</v>
      </c>
    </row>
    <row r="198" spans="1:65">
      <c r="A198" s="30"/>
      <c r="B198" s="19" t="s">
        <v>238</v>
      </c>
      <c r="C198" s="9" t="s">
        <v>238</v>
      </c>
      <c r="D198" s="10" t="s">
        <v>365</v>
      </c>
      <c r="E198" s="146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 t="s">
        <v>3</v>
      </c>
    </row>
    <row r="199" spans="1:65">
      <c r="A199" s="30"/>
      <c r="B199" s="19"/>
      <c r="C199" s="9"/>
      <c r="D199" s="10" t="s">
        <v>114</v>
      </c>
      <c r="E199" s="146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>
        <v>1</v>
      </c>
    </row>
    <row r="200" spans="1:65">
      <c r="A200" s="30"/>
      <c r="B200" s="19"/>
      <c r="C200" s="9"/>
      <c r="D200" s="26"/>
      <c r="E200" s="146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8">
        <v>1</v>
      </c>
      <c r="C201" s="14">
        <v>1</v>
      </c>
      <c r="D201" s="224" t="s">
        <v>95</v>
      </c>
      <c r="E201" s="216"/>
      <c r="F201" s="217"/>
      <c r="G201" s="217"/>
      <c r="H201" s="217"/>
      <c r="I201" s="217"/>
      <c r="J201" s="217"/>
      <c r="K201" s="217"/>
      <c r="L201" s="217"/>
      <c r="M201" s="217"/>
      <c r="N201" s="217"/>
      <c r="O201" s="217"/>
      <c r="P201" s="217"/>
      <c r="Q201" s="217"/>
      <c r="R201" s="217"/>
      <c r="S201" s="217"/>
      <c r="T201" s="217"/>
      <c r="U201" s="217"/>
      <c r="V201" s="217"/>
      <c r="W201" s="217"/>
      <c r="X201" s="217"/>
      <c r="Y201" s="217"/>
      <c r="Z201" s="217"/>
      <c r="AA201" s="217"/>
      <c r="AB201" s="217"/>
      <c r="AC201" s="217"/>
      <c r="AD201" s="217"/>
      <c r="AE201" s="217"/>
      <c r="AF201" s="217"/>
      <c r="AG201" s="217"/>
      <c r="AH201" s="217"/>
      <c r="AI201" s="217"/>
      <c r="AJ201" s="217"/>
      <c r="AK201" s="217"/>
      <c r="AL201" s="217"/>
      <c r="AM201" s="217"/>
      <c r="AN201" s="217"/>
      <c r="AO201" s="217"/>
      <c r="AP201" s="217"/>
      <c r="AQ201" s="217"/>
      <c r="AR201" s="217"/>
      <c r="AS201" s="217"/>
      <c r="AT201" s="217"/>
      <c r="AU201" s="217"/>
      <c r="AV201" s="217"/>
      <c r="AW201" s="217"/>
      <c r="AX201" s="217"/>
      <c r="AY201" s="217"/>
      <c r="AZ201" s="217"/>
      <c r="BA201" s="217"/>
      <c r="BB201" s="217"/>
      <c r="BC201" s="217"/>
      <c r="BD201" s="217"/>
      <c r="BE201" s="217"/>
      <c r="BF201" s="217"/>
      <c r="BG201" s="217"/>
      <c r="BH201" s="217"/>
      <c r="BI201" s="217"/>
      <c r="BJ201" s="217"/>
      <c r="BK201" s="217"/>
      <c r="BL201" s="217"/>
      <c r="BM201" s="218">
        <v>1</v>
      </c>
    </row>
    <row r="202" spans="1:65">
      <c r="A202" s="30"/>
      <c r="B202" s="20" t="s">
        <v>274</v>
      </c>
      <c r="C202" s="12"/>
      <c r="D202" s="221" t="s">
        <v>740</v>
      </c>
      <c r="E202" s="216"/>
      <c r="F202" s="217"/>
      <c r="G202" s="217"/>
      <c r="H202" s="217"/>
      <c r="I202" s="217"/>
      <c r="J202" s="217"/>
      <c r="K202" s="217"/>
      <c r="L202" s="217"/>
      <c r="M202" s="217"/>
      <c r="N202" s="217"/>
      <c r="O202" s="217"/>
      <c r="P202" s="217"/>
      <c r="Q202" s="217"/>
      <c r="R202" s="217"/>
      <c r="S202" s="217"/>
      <c r="T202" s="217"/>
      <c r="U202" s="217"/>
      <c r="V202" s="217"/>
      <c r="W202" s="217"/>
      <c r="X202" s="217"/>
      <c r="Y202" s="217"/>
      <c r="Z202" s="217"/>
      <c r="AA202" s="217"/>
      <c r="AB202" s="217"/>
      <c r="AC202" s="217"/>
      <c r="AD202" s="217"/>
      <c r="AE202" s="217"/>
      <c r="AF202" s="217"/>
      <c r="AG202" s="217"/>
      <c r="AH202" s="217"/>
      <c r="AI202" s="217"/>
      <c r="AJ202" s="217"/>
      <c r="AK202" s="217"/>
      <c r="AL202" s="217"/>
      <c r="AM202" s="217"/>
      <c r="AN202" s="217"/>
      <c r="AO202" s="217"/>
      <c r="AP202" s="217"/>
      <c r="AQ202" s="217"/>
      <c r="AR202" s="217"/>
      <c r="AS202" s="217"/>
      <c r="AT202" s="217"/>
      <c r="AU202" s="217"/>
      <c r="AV202" s="217"/>
      <c r="AW202" s="217"/>
      <c r="AX202" s="217"/>
      <c r="AY202" s="217"/>
      <c r="AZ202" s="217"/>
      <c r="BA202" s="217"/>
      <c r="BB202" s="217"/>
      <c r="BC202" s="217"/>
      <c r="BD202" s="217"/>
      <c r="BE202" s="217"/>
      <c r="BF202" s="217"/>
      <c r="BG202" s="217"/>
      <c r="BH202" s="217"/>
      <c r="BI202" s="217"/>
      <c r="BJ202" s="217"/>
      <c r="BK202" s="217"/>
      <c r="BL202" s="217"/>
      <c r="BM202" s="218">
        <v>26</v>
      </c>
    </row>
    <row r="203" spans="1:65">
      <c r="A203" s="30"/>
      <c r="B203" s="3" t="s">
        <v>275</v>
      </c>
      <c r="C203" s="29"/>
      <c r="D203" s="219" t="s">
        <v>740</v>
      </c>
      <c r="E203" s="216"/>
      <c r="F203" s="217"/>
      <c r="G203" s="217"/>
      <c r="H203" s="217"/>
      <c r="I203" s="217"/>
      <c r="J203" s="217"/>
      <c r="K203" s="217"/>
      <c r="L203" s="217"/>
      <c r="M203" s="217"/>
      <c r="N203" s="217"/>
      <c r="O203" s="217"/>
      <c r="P203" s="217"/>
      <c r="Q203" s="217"/>
      <c r="R203" s="217"/>
      <c r="S203" s="217"/>
      <c r="T203" s="217"/>
      <c r="U203" s="217"/>
      <c r="V203" s="217"/>
      <c r="W203" s="217"/>
      <c r="X203" s="217"/>
      <c r="Y203" s="217"/>
      <c r="Z203" s="217"/>
      <c r="AA203" s="217"/>
      <c r="AB203" s="217"/>
      <c r="AC203" s="217"/>
      <c r="AD203" s="217"/>
      <c r="AE203" s="217"/>
      <c r="AF203" s="217"/>
      <c r="AG203" s="217"/>
      <c r="AH203" s="217"/>
      <c r="AI203" s="217"/>
      <c r="AJ203" s="217"/>
      <c r="AK203" s="217"/>
      <c r="AL203" s="217"/>
      <c r="AM203" s="217"/>
      <c r="AN203" s="217"/>
      <c r="AO203" s="217"/>
      <c r="AP203" s="217"/>
      <c r="AQ203" s="217"/>
      <c r="AR203" s="217"/>
      <c r="AS203" s="217"/>
      <c r="AT203" s="217"/>
      <c r="AU203" s="217"/>
      <c r="AV203" s="217"/>
      <c r="AW203" s="217"/>
      <c r="AX203" s="217"/>
      <c r="AY203" s="217"/>
      <c r="AZ203" s="217"/>
      <c r="BA203" s="217"/>
      <c r="BB203" s="217"/>
      <c r="BC203" s="217"/>
      <c r="BD203" s="217"/>
      <c r="BE203" s="217"/>
      <c r="BF203" s="217"/>
      <c r="BG203" s="217"/>
      <c r="BH203" s="217"/>
      <c r="BI203" s="217"/>
      <c r="BJ203" s="217"/>
      <c r="BK203" s="217"/>
      <c r="BL203" s="217"/>
      <c r="BM203" s="218">
        <v>16</v>
      </c>
    </row>
    <row r="204" spans="1:65">
      <c r="A204" s="30"/>
      <c r="B204" s="3" t="s">
        <v>276</v>
      </c>
      <c r="C204" s="29"/>
      <c r="D204" s="219" t="s">
        <v>740</v>
      </c>
      <c r="E204" s="216"/>
      <c r="F204" s="217"/>
      <c r="G204" s="217"/>
      <c r="H204" s="217"/>
      <c r="I204" s="217"/>
      <c r="J204" s="217"/>
      <c r="K204" s="217"/>
      <c r="L204" s="217"/>
      <c r="M204" s="217"/>
      <c r="N204" s="217"/>
      <c r="O204" s="217"/>
      <c r="P204" s="217"/>
      <c r="Q204" s="217"/>
      <c r="R204" s="217"/>
      <c r="S204" s="217"/>
      <c r="T204" s="217"/>
      <c r="U204" s="217"/>
      <c r="V204" s="217"/>
      <c r="W204" s="217"/>
      <c r="X204" s="217"/>
      <c r="Y204" s="217"/>
      <c r="Z204" s="217"/>
      <c r="AA204" s="217"/>
      <c r="AB204" s="217"/>
      <c r="AC204" s="217"/>
      <c r="AD204" s="217"/>
      <c r="AE204" s="217"/>
      <c r="AF204" s="217"/>
      <c r="AG204" s="217"/>
      <c r="AH204" s="217"/>
      <c r="AI204" s="217"/>
      <c r="AJ204" s="217"/>
      <c r="AK204" s="217"/>
      <c r="AL204" s="217"/>
      <c r="AM204" s="217"/>
      <c r="AN204" s="217"/>
      <c r="AO204" s="217"/>
      <c r="AP204" s="217"/>
      <c r="AQ204" s="217"/>
      <c r="AR204" s="217"/>
      <c r="AS204" s="217"/>
      <c r="AT204" s="217"/>
      <c r="AU204" s="217"/>
      <c r="AV204" s="217"/>
      <c r="AW204" s="217"/>
      <c r="AX204" s="217"/>
      <c r="AY204" s="217"/>
      <c r="AZ204" s="217"/>
      <c r="BA204" s="217"/>
      <c r="BB204" s="217"/>
      <c r="BC204" s="217"/>
      <c r="BD204" s="217"/>
      <c r="BE204" s="217"/>
      <c r="BF204" s="217"/>
      <c r="BG204" s="217"/>
      <c r="BH204" s="217"/>
      <c r="BI204" s="217"/>
      <c r="BJ204" s="217"/>
      <c r="BK204" s="217"/>
      <c r="BL204" s="217"/>
      <c r="BM204" s="218" t="s">
        <v>95</v>
      </c>
    </row>
    <row r="205" spans="1:65">
      <c r="A205" s="30"/>
      <c r="B205" s="3" t="s">
        <v>86</v>
      </c>
      <c r="C205" s="29"/>
      <c r="D205" s="13" t="s">
        <v>740</v>
      </c>
      <c r="E205" s="146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50</v>
      </c>
    </row>
    <row r="206" spans="1:65">
      <c r="A206" s="30"/>
      <c r="B206" s="3" t="s">
        <v>277</v>
      </c>
      <c r="C206" s="29"/>
      <c r="D206" s="13" t="s">
        <v>740</v>
      </c>
      <c r="E206" s="146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55"/>
    </row>
    <row r="207" spans="1:65">
      <c r="A207" s="30"/>
      <c r="B207" s="46" t="s">
        <v>278</v>
      </c>
      <c r="C207" s="47"/>
      <c r="D207" s="45" t="s">
        <v>279</v>
      </c>
      <c r="E207" s="146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B208" s="31"/>
      <c r="C208" s="20"/>
      <c r="D208" s="20"/>
      <c r="BM208" s="55"/>
    </row>
    <row r="209" spans="1:65" ht="15">
      <c r="B209" s="8" t="s">
        <v>729</v>
      </c>
      <c r="BM209" s="28" t="s">
        <v>317</v>
      </c>
    </row>
    <row r="210" spans="1:65" ht="15">
      <c r="A210" s="25" t="s">
        <v>57</v>
      </c>
      <c r="B210" s="18" t="s">
        <v>110</v>
      </c>
      <c r="C210" s="15" t="s">
        <v>111</v>
      </c>
      <c r="D210" s="16" t="s">
        <v>112</v>
      </c>
      <c r="E210" s="146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8">
        <v>1</v>
      </c>
    </row>
    <row r="211" spans="1:65">
      <c r="A211" s="30"/>
      <c r="B211" s="19" t="s">
        <v>238</v>
      </c>
      <c r="C211" s="9" t="s">
        <v>238</v>
      </c>
      <c r="D211" s="10" t="s">
        <v>365</v>
      </c>
      <c r="E211" s="146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8" t="s">
        <v>1</v>
      </c>
    </row>
    <row r="212" spans="1:65">
      <c r="A212" s="30"/>
      <c r="B212" s="19"/>
      <c r="C212" s="9"/>
      <c r="D212" s="10" t="s">
        <v>114</v>
      </c>
      <c r="E212" s="146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3</v>
      </c>
    </row>
    <row r="213" spans="1:65">
      <c r="A213" s="30"/>
      <c r="B213" s="19"/>
      <c r="C213" s="9"/>
      <c r="D213" s="26"/>
      <c r="E213" s="146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>
        <v>3</v>
      </c>
    </row>
    <row r="214" spans="1:65">
      <c r="A214" s="30"/>
      <c r="B214" s="18">
        <v>1</v>
      </c>
      <c r="C214" s="14">
        <v>1</v>
      </c>
      <c r="D214" s="200">
        <v>0.88</v>
      </c>
      <c r="E214" s="198"/>
      <c r="F214" s="199"/>
      <c r="G214" s="199"/>
      <c r="H214" s="199"/>
      <c r="I214" s="199"/>
      <c r="J214" s="199"/>
      <c r="K214" s="199"/>
      <c r="L214" s="199"/>
      <c r="M214" s="199"/>
      <c r="N214" s="199"/>
      <c r="O214" s="199"/>
      <c r="P214" s="199"/>
      <c r="Q214" s="199"/>
      <c r="R214" s="199"/>
      <c r="S214" s="199"/>
      <c r="T214" s="199"/>
      <c r="U214" s="199"/>
      <c r="V214" s="199"/>
      <c r="W214" s="199"/>
      <c r="X214" s="199"/>
      <c r="Y214" s="199"/>
      <c r="Z214" s="199"/>
      <c r="AA214" s="199"/>
      <c r="AB214" s="199"/>
      <c r="AC214" s="199"/>
      <c r="AD214" s="199"/>
      <c r="AE214" s="199"/>
      <c r="AF214" s="199"/>
      <c r="AG214" s="199"/>
      <c r="AH214" s="199"/>
      <c r="AI214" s="199"/>
      <c r="AJ214" s="199"/>
      <c r="AK214" s="199"/>
      <c r="AL214" s="199"/>
      <c r="AM214" s="199"/>
      <c r="AN214" s="199"/>
      <c r="AO214" s="199"/>
      <c r="AP214" s="199"/>
      <c r="AQ214" s="199"/>
      <c r="AR214" s="199"/>
      <c r="AS214" s="199"/>
      <c r="AT214" s="199"/>
      <c r="AU214" s="199"/>
      <c r="AV214" s="199"/>
      <c r="AW214" s="199"/>
      <c r="AX214" s="199"/>
      <c r="AY214" s="199"/>
      <c r="AZ214" s="199"/>
      <c r="BA214" s="199"/>
      <c r="BB214" s="199"/>
      <c r="BC214" s="199"/>
      <c r="BD214" s="199"/>
      <c r="BE214" s="199"/>
      <c r="BF214" s="199"/>
      <c r="BG214" s="199"/>
      <c r="BH214" s="199"/>
      <c r="BI214" s="199"/>
      <c r="BJ214" s="199"/>
      <c r="BK214" s="199"/>
      <c r="BL214" s="199"/>
      <c r="BM214" s="201">
        <v>1</v>
      </c>
    </row>
    <row r="215" spans="1:65">
      <c r="A215" s="30"/>
      <c r="B215" s="20" t="s">
        <v>274</v>
      </c>
      <c r="C215" s="12"/>
      <c r="D215" s="202">
        <v>0.88</v>
      </c>
      <c r="E215" s="198"/>
      <c r="F215" s="199"/>
      <c r="G215" s="199"/>
      <c r="H215" s="199"/>
      <c r="I215" s="199"/>
      <c r="J215" s="199"/>
      <c r="K215" s="199"/>
      <c r="L215" s="199"/>
      <c r="M215" s="199"/>
      <c r="N215" s="199"/>
      <c r="O215" s="199"/>
      <c r="P215" s="199"/>
      <c r="Q215" s="199"/>
      <c r="R215" s="199"/>
      <c r="S215" s="199"/>
      <c r="T215" s="199"/>
      <c r="U215" s="199"/>
      <c r="V215" s="199"/>
      <c r="W215" s="199"/>
      <c r="X215" s="199"/>
      <c r="Y215" s="199"/>
      <c r="Z215" s="199"/>
      <c r="AA215" s="199"/>
      <c r="AB215" s="199"/>
      <c r="AC215" s="199"/>
      <c r="AD215" s="199"/>
      <c r="AE215" s="199"/>
      <c r="AF215" s="199"/>
      <c r="AG215" s="199"/>
      <c r="AH215" s="199"/>
      <c r="AI215" s="199"/>
      <c r="AJ215" s="199"/>
      <c r="AK215" s="199"/>
      <c r="AL215" s="199"/>
      <c r="AM215" s="199"/>
      <c r="AN215" s="199"/>
      <c r="AO215" s="199"/>
      <c r="AP215" s="199"/>
      <c r="AQ215" s="199"/>
      <c r="AR215" s="199"/>
      <c r="AS215" s="199"/>
      <c r="AT215" s="199"/>
      <c r="AU215" s="199"/>
      <c r="AV215" s="199"/>
      <c r="AW215" s="199"/>
      <c r="AX215" s="199"/>
      <c r="AY215" s="199"/>
      <c r="AZ215" s="199"/>
      <c r="BA215" s="199"/>
      <c r="BB215" s="199"/>
      <c r="BC215" s="199"/>
      <c r="BD215" s="199"/>
      <c r="BE215" s="199"/>
      <c r="BF215" s="199"/>
      <c r="BG215" s="199"/>
      <c r="BH215" s="199"/>
      <c r="BI215" s="199"/>
      <c r="BJ215" s="199"/>
      <c r="BK215" s="199"/>
      <c r="BL215" s="199"/>
      <c r="BM215" s="201">
        <v>45</v>
      </c>
    </row>
    <row r="216" spans="1:65">
      <c r="A216" s="30"/>
      <c r="B216" s="3" t="s">
        <v>275</v>
      </c>
      <c r="C216" s="29"/>
      <c r="D216" s="24">
        <v>0.88</v>
      </c>
      <c r="E216" s="198"/>
      <c r="F216" s="199"/>
      <c r="G216" s="199"/>
      <c r="H216" s="199"/>
      <c r="I216" s="199"/>
      <c r="J216" s="199"/>
      <c r="K216" s="199"/>
      <c r="L216" s="199"/>
      <c r="M216" s="199"/>
      <c r="N216" s="199"/>
      <c r="O216" s="199"/>
      <c r="P216" s="199"/>
      <c r="Q216" s="199"/>
      <c r="R216" s="199"/>
      <c r="S216" s="199"/>
      <c r="T216" s="199"/>
      <c r="U216" s="199"/>
      <c r="V216" s="199"/>
      <c r="W216" s="199"/>
      <c r="X216" s="199"/>
      <c r="Y216" s="199"/>
      <c r="Z216" s="199"/>
      <c r="AA216" s="199"/>
      <c r="AB216" s="199"/>
      <c r="AC216" s="199"/>
      <c r="AD216" s="199"/>
      <c r="AE216" s="199"/>
      <c r="AF216" s="199"/>
      <c r="AG216" s="199"/>
      <c r="AH216" s="199"/>
      <c r="AI216" s="199"/>
      <c r="AJ216" s="199"/>
      <c r="AK216" s="199"/>
      <c r="AL216" s="199"/>
      <c r="AM216" s="199"/>
      <c r="AN216" s="199"/>
      <c r="AO216" s="199"/>
      <c r="AP216" s="199"/>
      <c r="AQ216" s="199"/>
      <c r="AR216" s="199"/>
      <c r="AS216" s="199"/>
      <c r="AT216" s="199"/>
      <c r="AU216" s="199"/>
      <c r="AV216" s="199"/>
      <c r="AW216" s="199"/>
      <c r="AX216" s="199"/>
      <c r="AY216" s="199"/>
      <c r="AZ216" s="199"/>
      <c r="BA216" s="199"/>
      <c r="BB216" s="199"/>
      <c r="BC216" s="199"/>
      <c r="BD216" s="199"/>
      <c r="BE216" s="199"/>
      <c r="BF216" s="199"/>
      <c r="BG216" s="199"/>
      <c r="BH216" s="199"/>
      <c r="BI216" s="199"/>
      <c r="BJ216" s="199"/>
      <c r="BK216" s="199"/>
      <c r="BL216" s="199"/>
      <c r="BM216" s="201">
        <v>16</v>
      </c>
    </row>
    <row r="217" spans="1:65">
      <c r="A217" s="30"/>
      <c r="B217" s="3" t="s">
        <v>276</v>
      </c>
      <c r="C217" s="29"/>
      <c r="D217" s="24" t="s">
        <v>740</v>
      </c>
      <c r="E217" s="198"/>
      <c r="F217" s="199"/>
      <c r="G217" s="199"/>
      <c r="H217" s="199"/>
      <c r="I217" s="199"/>
      <c r="J217" s="199"/>
      <c r="K217" s="199"/>
      <c r="L217" s="199"/>
      <c r="M217" s="199"/>
      <c r="N217" s="199"/>
      <c r="O217" s="199"/>
      <c r="P217" s="199"/>
      <c r="Q217" s="199"/>
      <c r="R217" s="199"/>
      <c r="S217" s="199"/>
      <c r="T217" s="199"/>
      <c r="U217" s="199"/>
      <c r="V217" s="199"/>
      <c r="W217" s="199"/>
      <c r="X217" s="199"/>
      <c r="Y217" s="199"/>
      <c r="Z217" s="199"/>
      <c r="AA217" s="199"/>
      <c r="AB217" s="199"/>
      <c r="AC217" s="199"/>
      <c r="AD217" s="199"/>
      <c r="AE217" s="199"/>
      <c r="AF217" s="199"/>
      <c r="AG217" s="199"/>
      <c r="AH217" s="199"/>
      <c r="AI217" s="199"/>
      <c r="AJ217" s="199"/>
      <c r="AK217" s="199"/>
      <c r="AL217" s="199"/>
      <c r="AM217" s="199"/>
      <c r="AN217" s="199"/>
      <c r="AO217" s="199"/>
      <c r="AP217" s="199"/>
      <c r="AQ217" s="199"/>
      <c r="AR217" s="199"/>
      <c r="AS217" s="199"/>
      <c r="AT217" s="199"/>
      <c r="AU217" s="199"/>
      <c r="AV217" s="199"/>
      <c r="AW217" s="199"/>
      <c r="AX217" s="199"/>
      <c r="AY217" s="199"/>
      <c r="AZ217" s="199"/>
      <c r="BA217" s="199"/>
      <c r="BB217" s="199"/>
      <c r="BC217" s="199"/>
      <c r="BD217" s="199"/>
      <c r="BE217" s="199"/>
      <c r="BF217" s="199"/>
      <c r="BG217" s="199"/>
      <c r="BH217" s="199"/>
      <c r="BI217" s="199"/>
      <c r="BJ217" s="199"/>
      <c r="BK217" s="199"/>
      <c r="BL217" s="199"/>
      <c r="BM217" s="201">
        <v>0.88</v>
      </c>
    </row>
    <row r="218" spans="1:65">
      <c r="A218" s="30"/>
      <c r="B218" s="3" t="s">
        <v>86</v>
      </c>
      <c r="C218" s="29"/>
      <c r="D218" s="13" t="s">
        <v>740</v>
      </c>
      <c r="E218" s="146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51</v>
      </c>
    </row>
    <row r="219" spans="1:65">
      <c r="A219" s="30"/>
      <c r="B219" s="3" t="s">
        <v>277</v>
      </c>
      <c r="C219" s="29"/>
      <c r="D219" s="13">
        <v>0</v>
      </c>
      <c r="E219" s="146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A220" s="30"/>
      <c r="B220" s="46" t="s">
        <v>278</v>
      </c>
      <c r="C220" s="47"/>
      <c r="D220" s="45" t="s">
        <v>279</v>
      </c>
      <c r="E220" s="146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5"/>
    </row>
    <row r="221" spans="1:65">
      <c r="B221" s="31"/>
      <c r="C221" s="20"/>
      <c r="D221" s="20"/>
      <c r="BM221" s="55"/>
    </row>
    <row r="222" spans="1:65" ht="15">
      <c r="B222" s="8" t="s">
        <v>730</v>
      </c>
      <c r="BM222" s="28" t="s">
        <v>317</v>
      </c>
    </row>
    <row r="223" spans="1:65" ht="15">
      <c r="A223" s="25" t="s">
        <v>34</v>
      </c>
      <c r="B223" s="18" t="s">
        <v>110</v>
      </c>
      <c r="C223" s="15" t="s">
        <v>111</v>
      </c>
      <c r="D223" s="16" t="s">
        <v>112</v>
      </c>
      <c r="E223" s="146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1</v>
      </c>
    </row>
    <row r="224" spans="1:65">
      <c r="A224" s="30"/>
      <c r="B224" s="19" t="s">
        <v>238</v>
      </c>
      <c r="C224" s="9" t="s">
        <v>238</v>
      </c>
      <c r="D224" s="10" t="s">
        <v>365</v>
      </c>
      <c r="E224" s="146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 t="s">
        <v>3</v>
      </c>
    </row>
    <row r="225" spans="1:65">
      <c r="A225" s="30"/>
      <c r="B225" s="19"/>
      <c r="C225" s="9"/>
      <c r="D225" s="10" t="s">
        <v>114</v>
      </c>
      <c r="E225" s="146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0</v>
      </c>
    </row>
    <row r="226" spans="1:65">
      <c r="A226" s="30"/>
      <c r="B226" s="19"/>
      <c r="C226" s="9"/>
      <c r="D226" s="26"/>
      <c r="E226" s="146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0</v>
      </c>
    </row>
    <row r="227" spans="1:65">
      <c r="A227" s="30"/>
      <c r="B227" s="18">
        <v>1</v>
      </c>
      <c r="C227" s="14">
        <v>1</v>
      </c>
      <c r="D227" s="205">
        <v>100</v>
      </c>
      <c r="E227" s="207"/>
      <c r="F227" s="208"/>
      <c r="G227" s="208"/>
      <c r="H227" s="208"/>
      <c r="I227" s="208"/>
      <c r="J227" s="208"/>
      <c r="K227" s="208"/>
      <c r="L227" s="208"/>
      <c r="M227" s="208"/>
      <c r="N227" s="208"/>
      <c r="O227" s="208"/>
      <c r="P227" s="208"/>
      <c r="Q227" s="208"/>
      <c r="R227" s="208"/>
      <c r="S227" s="208"/>
      <c r="T227" s="208"/>
      <c r="U227" s="208"/>
      <c r="V227" s="208"/>
      <c r="W227" s="208"/>
      <c r="X227" s="208"/>
      <c r="Y227" s="208"/>
      <c r="Z227" s="208"/>
      <c r="AA227" s="208"/>
      <c r="AB227" s="208"/>
      <c r="AC227" s="208"/>
      <c r="AD227" s="208"/>
      <c r="AE227" s="208"/>
      <c r="AF227" s="208"/>
      <c r="AG227" s="208"/>
      <c r="AH227" s="208"/>
      <c r="AI227" s="208"/>
      <c r="AJ227" s="208"/>
      <c r="AK227" s="208"/>
      <c r="AL227" s="208"/>
      <c r="AM227" s="208"/>
      <c r="AN227" s="208"/>
      <c r="AO227" s="208"/>
      <c r="AP227" s="208"/>
      <c r="AQ227" s="208"/>
      <c r="AR227" s="208"/>
      <c r="AS227" s="208"/>
      <c r="AT227" s="208"/>
      <c r="AU227" s="208"/>
      <c r="AV227" s="208"/>
      <c r="AW227" s="208"/>
      <c r="AX227" s="208"/>
      <c r="AY227" s="208"/>
      <c r="AZ227" s="208"/>
      <c r="BA227" s="208"/>
      <c r="BB227" s="208"/>
      <c r="BC227" s="208"/>
      <c r="BD227" s="208"/>
      <c r="BE227" s="208"/>
      <c r="BF227" s="208"/>
      <c r="BG227" s="208"/>
      <c r="BH227" s="208"/>
      <c r="BI227" s="208"/>
      <c r="BJ227" s="208"/>
      <c r="BK227" s="208"/>
      <c r="BL227" s="208"/>
      <c r="BM227" s="209">
        <v>1</v>
      </c>
    </row>
    <row r="228" spans="1:65">
      <c r="A228" s="30"/>
      <c r="B228" s="20" t="s">
        <v>274</v>
      </c>
      <c r="C228" s="12"/>
      <c r="D228" s="214">
        <v>100</v>
      </c>
      <c r="E228" s="207"/>
      <c r="F228" s="208"/>
      <c r="G228" s="208"/>
      <c r="H228" s="208"/>
      <c r="I228" s="208"/>
      <c r="J228" s="208"/>
      <c r="K228" s="208"/>
      <c r="L228" s="208"/>
      <c r="M228" s="208"/>
      <c r="N228" s="208"/>
      <c r="O228" s="208"/>
      <c r="P228" s="208"/>
      <c r="Q228" s="208"/>
      <c r="R228" s="208"/>
      <c r="S228" s="208"/>
      <c r="T228" s="208"/>
      <c r="U228" s="208"/>
      <c r="V228" s="208"/>
      <c r="W228" s="208"/>
      <c r="X228" s="208"/>
      <c r="Y228" s="208"/>
      <c r="Z228" s="208"/>
      <c r="AA228" s="208"/>
      <c r="AB228" s="208"/>
      <c r="AC228" s="208"/>
      <c r="AD228" s="208"/>
      <c r="AE228" s="208"/>
      <c r="AF228" s="208"/>
      <c r="AG228" s="208"/>
      <c r="AH228" s="208"/>
      <c r="AI228" s="208"/>
      <c r="AJ228" s="208"/>
      <c r="AK228" s="208"/>
      <c r="AL228" s="208"/>
      <c r="AM228" s="208"/>
      <c r="AN228" s="208"/>
      <c r="AO228" s="208"/>
      <c r="AP228" s="208"/>
      <c r="AQ228" s="208"/>
      <c r="AR228" s="208"/>
      <c r="AS228" s="208"/>
      <c r="AT228" s="208"/>
      <c r="AU228" s="208"/>
      <c r="AV228" s="208"/>
      <c r="AW228" s="208"/>
      <c r="AX228" s="208"/>
      <c r="AY228" s="208"/>
      <c r="AZ228" s="208"/>
      <c r="BA228" s="208"/>
      <c r="BB228" s="208"/>
      <c r="BC228" s="208"/>
      <c r="BD228" s="208"/>
      <c r="BE228" s="208"/>
      <c r="BF228" s="208"/>
      <c r="BG228" s="208"/>
      <c r="BH228" s="208"/>
      <c r="BI228" s="208"/>
      <c r="BJ228" s="208"/>
      <c r="BK228" s="208"/>
      <c r="BL228" s="208"/>
      <c r="BM228" s="209">
        <v>14</v>
      </c>
    </row>
    <row r="229" spans="1:65">
      <c r="A229" s="30"/>
      <c r="B229" s="3" t="s">
        <v>275</v>
      </c>
      <c r="C229" s="29"/>
      <c r="D229" s="211">
        <v>100</v>
      </c>
      <c r="E229" s="207"/>
      <c r="F229" s="208"/>
      <c r="G229" s="208"/>
      <c r="H229" s="208"/>
      <c r="I229" s="208"/>
      <c r="J229" s="208"/>
      <c r="K229" s="208"/>
      <c r="L229" s="208"/>
      <c r="M229" s="208"/>
      <c r="N229" s="208"/>
      <c r="O229" s="208"/>
      <c r="P229" s="208"/>
      <c r="Q229" s="208"/>
      <c r="R229" s="208"/>
      <c r="S229" s="208"/>
      <c r="T229" s="208"/>
      <c r="U229" s="208"/>
      <c r="V229" s="208"/>
      <c r="W229" s="208"/>
      <c r="X229" s="208"/>
      <c r="Y229" s="208"/>
      <c r="Z229" s="208"/>
      <c r="AA229" s="208"/>
      <c r="AB229" s="208"/>
      <c r="AC229" s="208"/>
      <c r="AD229" s="208"/>
      <c r="AE229" s="208"/>
      <c r="AF229" s="208"/>
      <c r="AG229" s="208"/>
      <c r="AH229" s="208"/>
      <c r="AI229" s="208"/>
      <c r="AJ229" s="208"/>
      <c r="AK229" s="208"/>
      <c r="AL229" s="208"/>
      <c r="AM229" s="208"/>
      <c r="AN229" s="208"/>
      <c r="AO229" s="208"/>
      <c r="AP229" s="208"/>
      <c r="AQ229" s="208"/>
      <c r="AR229" s="208"/>
      <c r="AS229" s="208"/>
      <c r="AT229" s="208"/>
      <c r="AU229" s="208"/>
      <c r="AV229" s="208"/>
      <c r="AW229" s="208"/>
      <c r="AX229" s="208"/>
      <c r="AY229" s="208"/>
      <c r="AZ229" s="208"/>
      <c r="BA229" s="208"/>
      <c r="BB229" s="208"/>
      <c r="BC229" s="208"/>
      <c r="BD229" s="208"/>
      <c r="BE229" s="208"/>
      <c r="BF229" s="208"/>
      <c r="BG229" s="208"/>
      <c r="BH229" s="208"/>
      <c r="BI229" s="208"/>
      <c r="BJ229" s="208"/>
      <c r="BK229" s="208"/>
      <c r="BL229" s="208"/>
      <c r="BM229" s="209">
        <v>16</v>
      </c>
    </row>
    <row r="230" spans="1:65">
      <c r="A230" s="30"/>
      <c r="B230" s="3" t="s">
        <v>276</v>
      </c>
      <c r="C230" s="29"/>
      <c r="D230" s="211" t="s">
        <v>740</v>
      </c>
      <c r="E230" s="207"/>
      <c r="F230" s="208"/>
      <c r="G230" s="208"/>
      <c r="H230" s="208"/>
      <c r="I230" s="208"/>
      <c r="J230" s="208"/>
      <c r="K230" s="208"/>
      <c r="L230" s="208"/>
      <c r="M230" s="208"/>
      <c r="N230" s="208"/>
      <c r="O230" s="208"/>
      <c r="P230" s="208"/>
      <c r="Q230" s="208"/>
      <c r="R230" s="208"/>
      <c r="S230" s="208"/>
      <c r="T230" s="208"/>
      <c r="U230" s="208"/>
      <c r="V230" s="208"/>
      <c r="W230" s="208"/>
      <c r="X230" s="208"/>
      <c r="Y230" s="208"/>
      <c r="Z230" s="208"/>
      <c r="AA230" s="208"/>
      <c r="AB230" s="208"/>
      <c r="AC230" s="208"/>
      <c r="AD230" s="208"/>
      <c r="AE230" s="208"/>
      <c r="AF230" s="208"/>
      <c r="AG230" s="208"/>
      <c r="AH230" s="208"/>
      <c r="AI230" s="208"/>
      <c r="AJ230" s="208"/>
      <c r="AK230" s="208"/>
      <c r="AL230" s="208"/>
      <c r="AM230" s="208"/>
      <c r="AN230" s="208"/>
      <c r="AO230" s="208"/>
      <c r="AP230" s="208"/>
      <c r="AQ230" s="208"/>
      <c r="AR230" s="208"/>
      <c r="AS230" s="208"/>
      <c r="AT230" s="208"/>
      <c r="AU230" s="208"/>
      <c r="AV230" s="208"/>
      <c r="AW230" s="208"/>
      <c r="AX230" s="208"/>
      <c r="AY230" s="208"/>
      <c r="AZ230" s="208"/>
      <c r="BA230" s="208"/>
      <c r="BB230" s="208"/>
      <c r="BC230" s="208"/>
      <c r="BD230" s="208"/>
      <c r="BE230" s="208"/>
      <c r="BF230" s="208"/>
      <c r="BG230" s="208"/>
      <c r="BH230" s="208"/>
      <c r="BI230" s="208"/>
      <c r="BJ230" s="208"/>
      <c r="BK230" s="208"/>
      <c r="BL230" s="208"/>
      <c r="BM230" s="209">
        <v>100</v>
      </c>
    </row>
    <row r="231" spans="1:65">
      <c r="A231" s="30"/>
      <c r="B231" s="3" t="s">
        <v>86</v>
      </c>
      <c r="C231" s="29"/>
      <c r="D231" s="13" t="s">
        <v>740</v>
      </c>
      <c r="E231" s="146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52</v>
      </c>
    </row>
    <row r="232" spans="1:65">
      <c r="A232" s="30"/>
      <c r="B232" s="3" t="s">
        <v>277</v>
      </c>
      <c r="C232" s="29"/>
      <c r="D232" s="13">
        <v>0</v>
      </c>
      <c r="E232" s="146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46" t="s">
        <v>278</v>
      </c>
      <c r="C233" s="47"/>
      <c r="D233" s="45" t="s">
        <v>279</v>
      </c>
      <c r="E233" s="146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B234" s="31"/>
      <c r="C234" s="20"/>
      <c r="D234" s="20"/>
      <c r="BM234" s="55"/>
    </row>
    <row r="235" spans="1:65" ht="15">
      <c r="B235" s="8" t="s">
        <v>731</v>
      </c>
      <c r="BM235" s="28" t="s">
        <v>317</v>
      </c>
    </row>
    <row r="236" spans="1:65" ht="15">
      <c r="A236" s="25" t="s">
        <v>6</v>
      </c>
      <c r="B236" s="18" t="s">
        <v>110</v>
      </c>
      <c r="C236" s="15" t="s">
        <v>111</v>
      </c>
      <c r="D236" s="16" t="s">
        <v>112</v>
      </c>
      <c r="E236" s="146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8">
        <v>1</v>
      </c>
    </row>
    <row r="237" spans="1:65">
      <c r="A237" s="30"/>
      <c r="B237" s="19" t="s">
        <v>238</v>
      </c>
      <c r="C237" s="9" t="s">
        <v>238</v>
      </c>
      <c r="D237" s="10" t="s">
        <v>365</v>
      </c>
      <c r="E237" s="146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8" t="s">
        <v>3</v>
      </c>
    </row>
    <row r="238" spans="1:65">
      <c r="A238" s="30"/>
      <c r="B238" s="19"/>
      <c r="C238" s="9"/>
      <c r="D238" s="10" t="s">
        <v>114</v>
      </c>
      <c r="E238" s="146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0</v>
      </c>
    </row>
    <row r="239" spans="1:65">
      <c r="A239" s="30"/>
      <c r="B239" s="19"/>
      <c r="C239" s="9"/>
      <c r="D239" s="26"/>
      <c r="E239" s="146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0</v>
      </c>
    </row>
    <row r="240" spans="1:65">
      <c r="A240" s="30"/>
      <c r="B240" s="18">
        <v>1</v>
      </c>
      <c r="C240" s="14">
        <v>1</v>
      </c>
      <c r="D240" s="205">
        <v>693</v>
      </c>
      <c r="E240" s="207"/>
      <c r="F240" s="208"/>
      <c r="G240" s="208"/>
      <c r="H240" s="208"/>
      <c r="I240" s="208"/>
      <c r="J240" s="208"/>
      <c r="K240" s="208"/>
      <c r="L240" s="208"/>
      <c r="M240" s="208"/>
      <c r="N240" s="208"/>
      <c r="O240" s="208"/>
      <c r="P240" s="208"/>
      <c r="Q240" s="208"/>
      <c r="R240" s="208"/>
      <c r="S240" s="208"/>
      <c r="T240" s="208"/>
      <c r="U240" s="208"/>
      <c r="V240" s="208"/>
      <c r="W240" s="208"/>
      <c r="X240" s="208"/>
      <c r="Y240" s="208"/>
      <c r="Z240" s="208"/>
      <c r="AA240" s="208"/>
      <c r="AB240" s="208"/>
      <c r="AC240" s="208"/>
      <c r="AD240" s="208"/>
      <c r="AE240" s="208"/>
      <c r="AF240" s="208"/>
      <c r="AG240" s="208"/>
      <c r="AH240" s="208"/>
      <c r="AI240" s="208"/>
      <c r="AJ240" s="208"/>
      <c r="AK240" s="208"/>
      <c r="AL240" s="208"/>
      <c r="AM240" s="208"/>
      <c r="AN240" s="208"/>
      <c r="AO240" s="208"/>
      <c r="AP240" s="208"/>
      <c r="AQ240" s="208"/>
      <c r="AR240" s="208"/>
      <c r="AS240" s="208"/>
      <c r="AT240" s="208"/>
      <c r="AU240" s="208"/>
      <c r="AV240" s="208"/>
      <c r="AW240" s="208"/>
      <c r="AX240" s="208"/>
      <c r="AY240" s="208"/>
      <c r="AZ240" s="208"/>
      <c r="BA240" s="208"/>
      <c r="BB240" s="208"/>
      <c r="BC240" s="208"/>
      <c r="BD240" s="208"/>
      <c r="BE240" s="208"/>
      <c r="BF240" s="208"/>
      <c r="BG240" s="208"/>
      <c r="BH240" s="208"/>
      <c r="BI240" s="208"/>
      <c r="BJ240" s="208"/>
      <c r="BK240" s="208"/>
      <c r="BL240" s="208"/>
      <c r="BM240" s="209">
        <v>1</v>
      </c>
    </row>
    <row r="241" spans="1:65">
      <c r="A241" s="30"/>
      <c r="B241" s="20" t="s">
        <v>274</v>
      </c>
      <c r="C241" s="12"/>
      <c r="D241" s="214">
        <v>693</v>
      </c>
      <c r="E241" s="207"/>
      <c r="F241" s="208"/>
      <c r="G241" s="208"/>
      <c r="H241" s="208"/>
      <c r="I241" s="208"/>
      <c r="J241" s="208"/>
      <c r="K241" s="208"/>
      <c r="L241" s="208"/>
      <c r="M241" s="208"/>
      <c r="N241" s="208"/>
      <c r="O241" s="208"/>
      <c r="P241" s="208"/>
      <c r="Q241" s="208"/>
      <c r="R241" s="208"/>
      <c r="S241" s="208"/>
      <c r="T241" s="208"/>
      <c r="U241" s="208"/>
      <c r="V241" s="208"/>
      <c r="W241" s="208"/>
      <c r="X241" s="208"/>
      <c r="Y241" s="208"/>
      <c r="Z241" s="208"/>
      <c r="AA241" s="208"/>
      <c r="AB241" s="208"/>
      <c r="AC241" s="208"/>
      <c r="AD241" s="208"/>
      <c r="AE241" s="208"/>
      <c r="AF241" s="208"/>
      <c r="AG241" s="208"/>
      <c r="AH241" s="208"/>
      <c r="AI241" s="208"/>
      <c r="AJ241" s="208"/>
      <c r="AK241" s="208"/>
      <c r="AL241" s="208"/>
      <c r="AM241" s="208"/>
      <c r="AN241" s="208"/>
      <c r="AO241" s="208"/>
      <c r="AP241" s="208"/>
      <c r="AQ241" s="208"/>
      <c r="AR241" s="208"/>
      <c r="AS241" s="208"/>
      <c r="AT241" s="208"/>
      <c r="AU241" s="208"/>
      <c r="AV241" s="208"/>
      <c r="AW241" s="208"/>
      <c r="AX241" s="208"/>
      <c r="AY241" s="208"/>
      <c r="AZ241" s="208"/>
      <c r="BA241" s="208"/>
      <c r="BB241" s="208"/>
      <c r="BC241" s="208"/>
      <c r="BD241" s="208"/>
      <c r="BE241" s="208"/>
      <c r="BF241" s="208"/>
      <c r="BG241" s="208"/>
      <c r="BH241" s="208"/>
      <c r="BI241" s="208"/>
      <c r="BJ241" s="208"/>
      <c r="BK241" s="208"/>
      <c r="BL241" s="208"/>
      <c r="BM241" s="209">
        <v>34</v>
      </c>
    </row>
    <row r="242" spans="1:65">
      <c r="A242" s="30"/>
      <c r="B242" s="3" t="s">
        <v>275</v>
      </c>
      <c r="C242" s="29"/>
      <c r="D242" s="211">
        <v>693</v>
      </c>
      <c r="E242" s="207"/>
      <c r="F242" s="208"/>
      <c r="G242" s="208"/>
      <c r="H242" s="208"/>
      <c r="I242" s="208"/>
      <c r="J242" s="208"/>
      <c r="K242" s="208"/>
      <c r="L242" s="208"/>
      <c r="M242" s="208"/>
      <c r="N242" s="208"/>
      <c r="O242" s="208"/>
      <c r="P242" s="208"/>
      <c r="Q242" s="208"/>
      <c r="R242" s="208"/>
      <c r="S242" s="208"/>
      <c r="T242" s="208"/>
      <c r="U242" s="208"/>
      <c r="V242" s="208"/>
      <c r="W242" s="208"/>
      <c r="X242" s="208"/>
      <c r="Y242" s="208"/>
      <c r="Z242" s="208"/>
      <c r="AA242" s="208"/>
      <c r="AB242" s="208"/>
      <c r="AC242" s="208"/>
      <c r="AD242" s="208"/>
      <c r="AE242" s="208"/>
      <c r="AF242" s="208"/>
      <c r="AG242" s="208"/>
      <c r="AH242" s="208"/>
      <c r="AI242" s="208"/>
      <c r="AJ242" s="208"/>
      <c r="AK242" s="208"/>
      <c r="AL242" s="208"/>
      <c r="AM242" s="208"/>
      <c r="AN242" s="208"/>
      <c r="AO242" s="208"/>
      <c r="AP242" s="208"/>
      <c r="AQ242" s="208"/>
      <c r="AR242" s="208"/>
      <c r="AS242" s="208"/>
      <c r="AT242" s="208"/>
      <c r="AU242" s="208"/>
      <c r="AV242" s="208"/>
      <c r="AW242" s="208"/>
      <c r="AX242" s="208"/>
      <c r="AY242" s="208"/>
      <c r="AZ242" s="208"/>
      <c r="BA242" s="208"/>
      <c r="BB242" s="208"/>
      <c r="BC242" s="208"/>
      <c r="BD242" s="208"/>
      <c r="BE242" s="208"/>
      <c r="BF242" s="208"/>
      <c r="BG242" s="208"/>
      <c r="BH242" s="208"/>
      <c r="BI242" s="208"/>
      <c r="BJ242" s="208"/>
      <c r="BK242" s="208"/>
      <c r="BL242" s="208"/>
      <c r="BM242" s="209">
        <v>16</v>
      </c>
    </row>
    <row r="243" spans="1:65">
      <c r="A243" s="30"/>
      <c r="B243" s="3" t="s">
        <v>276</v>
      </c>
      <c r="C243" s="29"/>
      <c r="D243" s="211" t="s">
        <v>740</v>
      </c>
      <c r="E243" s="207"/>
      <c r="F243" s="208"/>
      <c r="G243" s="208"/>
      <c r="H243" s="208"/>
      <c r="I243" s="208"/>
      <c r="J243" s="208"/>
      <c r="K243" s="208"/>
      <c r="L243" s="208"/>
      <c r="M243" s="208"/>
      <c r="N243" s="208"/>
      <c r="O243" s="208"/>
      <c r="P243" s="208"/>
      <c r="Q243" s="208"/>
      <c r="R243" s="208"/>
      <c r="S243" s="208"/>
      <c r="T243" s="208"/>
      <c r="U243" s="208"/>
      <c r="V243" s="208"/>
      <c r="W243" s="208"/>
      <c r="X243" s="208"/>
      <c r="Y243" s="208"/>
      <c r="Z243" s="208"/>
      <c r="AA243" s="208"/>
      <c r="AB243" s="208"/>
      <c r="AC243" s="208"/>
      <c r="AD243" s="208"/>
      <c r="AE243" s="208"/>
      <c r="AF243" s="208"/>
      <c r="AG243" s="208"/>
      <c r="AH243" s="208"/>
      <c r="AI243" s="208"/>
      <c r="AJ243" s="208"/>
      <c r="AK243" s="208"/>
      <c r="AL243" s="208"/>
      <c r="AM243" s="208"/>
      <c r="AN243" s="208"/>
      <c r="AO243" s="208"/>
      <c r="AP243" s="208"/>
      <c r="AQ243" s="208"/>
      <c r="AR243" s="208"/>
      <c r="AS243" s="208"/>
      <c r="AT243" s="208"/>
      <c r="AU243" s="208"/>
      <c r="AV243" s="208"/>
      <c r="AW243" s="208"/>
      <c r="AX243" s="208"/>
      <c r="AY243" s="208"/>
      <c r="AZ243" s="208"/>
      <c r="BA243" s="208"/>
      <c r="BB243" s="208"/>
      <c r="BC243" s="208"/>
      <c r="BD243" s="208"/>
      <c r="BE243" s="208"/>
      <c r="BF243" s="208"/>
      <c r="BG243" s="208"/>
      <c r="BH243" s="208"/>
      <c r="BI243" s="208"/>
      <c r="BJ243" s="208"/>
      <c r="BK243" s="208"/>
      <c r="BL243" s="208"/>
      <c r="BM243" s="209">
        <v>693</v>
      </c>
    </row>
    <row r="244" spans="1:65">
      <c r="A244" s="30"/>
      <c r="B244" s="3" t="s">
        <v>86</v>
      </c>
      <c r="C244" s="29"/>
      <c r="D244" s="13" t="s">
        <v>740</v>
      </c>
      <c r="E244" s="146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44</v>
      </c>
    </row>
    <row r="245" spans="1:65">
      <c r="A245" s="30"/>
      <c r="B245" s="3" t="s">
        <v>277</v>
      </c>
      <c r="C245" s="29"/>
      <c r="D245" s="13">
        <v>0</v>
      </c>
      <c r="E245" s="146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5"/>
    </row>
    <row r="246" spans="1:65">
      <c r="A246" s="30"/>
      <c r="B246" s="46" t="s">
        <v>278</v>
      </c>
      <c r="C246" s="47"/>
      <c r="D246" s="45" t="s">
        <v>279</v>
      </c>
      <c r="E246" s="146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5"/>
    </row>
    <row r="247" spans="1:65">
      <c r="B247" s="31"/>
      <c r="C247" s="20"/>
      <c r="D247" s="20"/>
      <c r="BM247" s="55"/>
    </row>
    <row r="248" spans="1:65" ht="15">
      <c r="B248" s="8" t="s">
        <v>732</v>
      </c>
      <c r="BM248" s="28" t="s">
        <v>317</v>
      </c>
    </row>
    <row r="249" spans="1:65" ht="15">
      <c r="A249" s="25" t="s">
        <v>9</v>
      </c>
      <c r="B249" s="18" t="s">
        <v>110</v>
      </c>
      <c r="C249" s="15" t="s">
        <v>111</v>
      </c>
      <c r="D249" s="16" t="s">
        <v>112</v>
      </c>
      <c r="E249" s="146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28">
        <v>1</v>
      </c>
    </row>
    <row r="250" spans="1:65">
      <c r="A250" s="30"/>
      <c r="B250" s="19" t="s">
        <v>238</v>
      </c>
      <c r="C250" s="9" t="s">
        <v>238</v>
      </c>
      <c r="D250" s="10" t="s">
        <v>365</v>
      </c>
      <c r="E250" s="146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28" t="s">
        <v>3</v>
      </c>
    </row>
    <row r="251" spans="1:65">
      <c r="A251" s="30"/>
      <c r="B251" s="19"/>
      <c r="C251" s="9"/>
      <c r="D251" s="10" t="s">
        <v>114</v>
      </c>
      <c r="E251" s="146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28">
        <v>1</v>
      </c>
    </row>
    <row r="252" spans="1:65">
      <c r="A252" s="30"/>
      <c r="B252" s="19"/>
      <c r="C252" s="9"/>
      <c r="D252" s="26"/>
      <c r="E252" s="146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28">
        <v>1</v>
      </c>
    </row>
    <row r="253" spans="1:65">
      <c r="A253" s="30"/>
      <c r="B253" s="18">
        <v>1</v>
      </c>
      <c r="C253" s="14">
        <v>1</v>
      </c>
      <c r="D253" s="215">
        <v>16.5</v>
      </c>
      <c r="E253" s="216"/>
      <c r="F253" s="217"/>
      <c r="G253" s="217"/>
      <c r="H253" s="217"/>
      <c r="I253" s="217"/>
      <c r="J253" s="217"/>
      <c r="K253" s="217"/>
      <c r="L253" s="217"/>
      <c r="M253" s="217"/>
      <c r="N253" s="217"/>
      <c r="O253" s="217"/>
      <c r="P253" s="217"/>
      <c r="Q253" s="217"/>
      <c r="R253" s="217"/>
      <c r="S253" s="217"/>
      <c r="T253" s="217"/>
      <c r="U253" s="217"/>
      <c r="V253" s="217"/>
      <c r="W253" s="217"/>
      <c r="X253" s="217"/>
      <c r="Y253" s="217"/>
      <c r="Z253" s="217"/>
      <c r="AA253" s="217"/>
      <c r="AB253" s="217"/>
      <c r="AC253" s="217"/>
      <c r="AD253" s="217"/>
      <c r="AE253" s="217"/>
      <c r="AF253" s="217"/>
      <c r="AG253" s="217"/>
      <c r="AH253" s="217"/>
      <c r="AI253" s="217"/>
      <c r="AJ253" s="217"/>
      <c r="AK253" s="217"/>
      <c r="AL253" s="217"/>
      <c r="AM253" s="217"/>
      <c r="AN253" s="217"/>
      <c r="AO253" s="217"/>
      <c r="AP253" s="217"/>
      <c r="AQ253" s="217"/>
      <c r="AR253" s="217"/>
      <c r="AS253" s="217"/>
      <c r="AT253" s="217"/>
      <c r="AU253" s="217"/>
      <c r="AV253" s="217"/>
      <c r="AW253" s="217"/>
      <c r="AX253" s="217"/>
      <c r="AY253" s="217"/>
      <c r="AZ253" s="217"/>
      <c r="BA253" s="217"/>
      <c r="BB253" s="217"/>
      <c r="BC253" s="217"/>
      <c r="BD253" s="217"/>
      <c r="BE253" s="217"/>
      <c r="BF253" s="217"/>
      <c r="BG253" s="217"/>
      <c r="BH253" s="217"/>
      <c r="BI253" s="217"/>
      <c r="BJ253" s="217"/>
      <c r="BK253" s="217"/>
      <c r="BL253" s="217"/>
      <c r="BM253" s="218">
        <v>1</v>
      </c>
    </row>
    <row r="254" spans="1:65">
      <c r="A254" s="30"/>
      <c r="B254" s="20" t="s">
        <v>274</v>
      </c>
      <c r="C254" s="12"/>
      <c r="D254" s="221">
        <v>16.5</v>
      </c>
      <c r="E254" s="216"/>
      <c r="F254" s="217"/>
      <c r="G254" s="217"/>
      <c r="H254" s="217"/>
      <c r="I254" s="217"/>
      <c r="J254" s="217"/>
      <c r="K254" s="217"/>
      <c r="L254" s="217"/>
      <c r="M254" s="217"/>
      <c r="N254" s="217"/>
      <c r="O254" s="217"/>
      <c r="P254" s="217"/>
      <c r="Q254" s="217"/>
      <c r="R254" s="217"/>
      <c r="S254" s="217"/>
      <c r="T254" s="217"/>
      <c r="U254" s="217"/>
      <c r="V254" s="217"/>
      <c r="W254" s="217"/>
      <c r="X254" s="217"/>
      <c r="Y254" s="217"/>
      <c r="Z254" s="217"/>
      <c r="AA254" s="217"/>
      <c r="AB254" s="217"/>
      <c r="AC254" s="217"/>
      <c r="AD254" s="217"/>
      <c r="AE254" s="217"/>
      <c r="AF254" s="217"/>
      <c r="AG254" s="217"/>
      <c r="AH254" s="217"/>
      <c r="AI254" s="217"/>
      <c r="AJ254" s="217"/>
      <c r="AK254" s="217"/>
      <c r="AL254" s="217"/>
      <c r="AM254" s="217"/>
      <c r="AN254" s="217"/>
      <c r="AO254" s="217"/>
      <c r="AP254" s="217"/>
      <c r="AQ254" s="217"/>
      <c r="AR254" s="217"/>
      <c r="AS254" s="217"/>
      <c r="AT254" s="217"/>
      <c r="AU254" s="217"/>
      <c r="AV254" s="217"/>
      <c r="AW254" s="217"/>
      <c r="AX254" s="217"/>
      <c r="AY254" s="217"/>
      <c r="AZ254" s="217"/>
      <c r="BA254" s="217"/>
      <c r="BB254" s="217"/>
      <c r="BC254" s="217"/>
      <c r="BD254" s="217"/>
      <c r="BE254" s="217"/>
      <c r="BF254" s="217"/>
      <c r="BG254" s="217"/>
      <c r="BH254" s="217"/>
      <c r="BI254" s="217"/>
      <c r="BJ254" s="217"/>
      <c r="BK254" s="217"/>
      <c r="BL254" s="217"/>
      <c r="BM254" s="218">
        <v>35</v>
      </c>
    </row>
    <row r="255" spans="1:65">
      <c r="A255" s="30"/>
      <c r="B255" s="3" t="s">
        <v>275</v>
      </c>
      <c r="C255" s="29"/>
      <c r="D255" s="219">
        <v>16.5</v>
      </c>
      <c r="E255" s="216"/>
      <c r="F255" s="217"/>
      <c r="G255" s="217"/>
      <c r="H255" s="217"/>
      <c r="I255" s="217"/>
      <c r="J255" s="217"/>
      <c r="K255" s="217"/>
      <c r="L255" s="217"/>
      <c r="M255" s="217"/>
      <c r="N255" s="217"/>
      <c r="O255" s="217"/>
      <c r="P255" s="217"/>
      <c r="Q255" s="217"/>
      <c r="R255" s="217"/>
      <c r="S255" s="217"/>
      <c r="T255" s="217"/>
      <c r="U255" s="217"/>
      <c r="V255" s="217"/>
      <c r="W255" s="217"/>
      <c r="X255" s="217"/>
      <c r="Y255" s="217"/>
      <c r="Z255" s="217"/>
      <c r="AA255" s="217"/>
      <c r="AB255" s="217"/>
      <c r="AC255" s="217"/>
      <c r="AD255" s="217"/>
      <c r="AE255" s="217"/>
      <c r="AF255" s="217"/>
      <c r="AG255" s="217"/>
      <c r="AH255" s="217"/>
      <c r="AI255" s="217"/>
      <c r="AJ255" s="217"/>
      <c r="AK255" s="217"/>
      <c r="AL255" s="217"/>
      <c r="AM255" s="217"/>
      <c r="AN255" s="217"/>
      <c r="AO255" s="217"/>
      <c r="AP255" s="217"/>
      <c r="AQ255" s="217"/>
      <c r="AR255" s="217"/>
      <c r="AS255" s="217"/>
      <c r="AT255" s="217"/>
      <c r="AU255" s="217"/>
      <c r="AV255" s="217"/>
      <c r="AW255" s="217"/>
      <c r="AX255" s="217"/>
      <c r="AY255" s="217"/>
      <c r="AZ255" s="217"/>
      <c r="BA255" s="217"/>
      <c r="BB255" s="217"/>
      <c r="BC255" s="217"/>
      <c r="BD255" s="217"/>
      <c r="BE255" s="217"/>
      <c r="BF255" s="217"/>
      <c r="BG255" s="217"/>
      <c r="BH255" s="217"/>
      <c r="BI255" s="217"/>
      <c r="BJ255" s="217"/>
      <c r="BK255" s="217"/>
      <c r="BL255" s="217"/>
      <c r="BM255" s="218">
        <v>16</v>
      </c>
    </row>
    <row r="256" spans="1:65">
      <c r="A256" s="30"/>
      <c r="B256" s="3" t="s">
        <v>276</v>
      </c>
      <c r="C256" s="29"/>
      <c r="D256" s="219" t="s">
        <v>740</v>
      </c>
      <c r="E256" s="216"/>
      <c r="F256" s="217"/>
      <c r="G256" s="217"/>
      <c r="H256" s="217"/>
      <c r="I256" s="217"/>
      <c r="J256" s="217"/>
      <c r="K256" s="217"/>
      <c r="L256" s="217"/>
      <c r="M256" s="217"/>
      <c r="N256" s="217"/>
      <c r="O256" s="217"/>
      <c r="P256" s="217"/>
      <c r="Q256" s="217"/>
      <c r="R256" s="217"/>
      <c r="S256" s="217"/>
      <c r="T256" s="217"/>
      <c r="U256" s="217"/>
      <c r="V256" s="217"/>
      <c r="W256" s="217"/>
      <c r="X256" s="217"/>
      <c r="Y256" s="217"/>
      <c r="Z256" s="217"/>
      <c r="AA256" s="217"/>
      <c r="AB256" s="217"/>
      <c r="AC256" s="217"/>
      <c r="AD256" s="217"/>
      <c r="AE256" s="217"/>
      <c r="AF256" s="217"/>
      <c r="AG256" s="217"/>
      <c r="AH256" s="217"/>
      <c r="AI256" s="217"/>
      <c r="AJ256" s="217"/>
      <c r="AK256" s="217"/>
      <c r="AL256" s="217"/>
      <c r="AM256" s="217"/>
      <c r="AN256" s="217"/>
      <c r="AO256" s="217"/>
      <c r="AP256" s="217"/>
      <c r="AQ256" s="217"/>
      <c r="AR256" s="217"/>
      <c r="AS256" s="217"/>
      <c r="AT256" s="217"/>
      <c r="AU256" s="217"/>
      <c r="AV256" s="217"/>
      <c r="AW256" s="217"/>
      <c r="AX256" s="217"/>
      <c r="AY256" s="217"/>
      <c r="AZ256" s="217"/>
      <c r="BA256" s="217"/>
      <c r="BB256" s="217"/>
      <c r="BC256" s="217"/>
      <c r="BD256" s="217"/>
      <c r="BE256" s="217"/>
      <c r="BF256" s="217"/>
      <c r="BG256" s="217"/>
      <c r="BH256" s="217"/>
      <c r="BI256" s="217"/>
      <c r="BJ256" s="217"/>
      <c r="BK256" s="217"/>
      <c r="BL256" s="217"/>
      <c r="BM256" s="218">
        <v>16.5</v>
      </c>
    </row>
    <row r="257" spans="1:65">
      <c r="A257" s="30"/>
      <c r="B257" s="3" t="s">
        <v>86</v>
      </c>
      <c r="C257" s="29"/>
      <c r="D257" s="13" t="s">
        <v>740</v>
      </c>
      <c r="E257" s="146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45</v>
      </c>
    </row>
    <row r="258" spans="1:65">
      <c r="A258" s="30"/>
      <c r="B258" s="3" t="s">
        <v>277</v>
      </c>
      <c r="C258" s="29"/>
      <c r="D258" s="13">
        <v>0</v>
      </c>
      <c r="E258" s="146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55"/>
    </row>
    <row r="259" spans="1:65">
      <c r="A259" s="30"/>
      <c r="B259" s="46" t="s">
        <v>278</v>
      </c>
      <c r="C259" s="47"/>
      <c r="D259" s="45" t="s">
        <v>279</v>
      </c>
      <c r="E259" s="146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55"/>
    </row>
    <row r="260" spans="1:65">
      <c r="B260" s="31"/>
      <c r="C260" s="20"/>
      <c r="D260" s="20"/>
      <c r="BM260" s="55"/>
    </row>
    <row r="261" spans="1:65" ht="15">
      <c r="B261" s="8" t="s">
        <v>733</v>
      </c>
      <c r="BM261" s="28" t="s">
        <v>317</v>
      </c>
    </row>
    <row r="262" spans="1:65" ht="15">
      <c r="A262" s="25" t="s">
        <v>61</v>
      </c>
      <c r="B262" s="18" t="s">
        <v>110</v>
      </c>
      <c r="C262" s="15" t="s">
        <v>111</v>
      </c>
      <c r="D262" s="16" t="s">
        <v>112</v>
      </c>
      <c r="E262" s="146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</v>
      </c>
    </row>
    <row r="263" spans="1:65">
      <c r="A263" s="30"/>
      <c r="B263" s="19" t="s">
        <v>238</v>
      </c>
      <c r="C263" s="9" t="s">
        <v>238</v>
      </c>
      <c r="D263" s="10" t="s">
        <v>365</v>
      </c>
      <c r="E263" s="146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 t="s">
        <v>3</v>
      </c>
    </row>
    <row r="264" spans="1:65">
      <c r="A264" s="30"/>
      <c r="B264" s="19"/>
      <c r="C264" s="9"/>
      <c r="D264" s="10" t="s">
        <v>114</v>
      </c>
      <c r="E264" s="146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1</v>
      </c>
    </row>
    <row r="265" spans="1:65">
      <c r="A265" s="30"/>
      <c r="B265" s="19"/>
      <c r="C265" s="9"/>
      <c r="D265" s="26"/>
      <c r="E265" s="146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</v>
      </c>
    </row>
    <row r="266" spans="1:65">
      <c r="A266" s="30"/>
      <c r="B266" s="18">
        <v>1</v>
      </c>
      <c r="C266" s="14">
        <v>1</v>
      </c>
      <c r="D266" s="224" t="s">
        <v>95</v>
      </c>
      <c r="E266" s="216"/>
      <c r="F266" s="217"/>
      <c r="G266" s="217"/>
      <c r="H266" s="217"/>
      <c r="I266" s="217"/>
      <c r="J266" s="217"/>
      <c r="K266" s="217"/>
      <c r="L266" s="217"/>
      <c r="M266" s="217"/>
      <c r="N266" s="217"/>
      <c r="O266" s="217"/>
      <c r="P266" s="217"/>
      <c r="Q266" s="217"/>
      <c r="R266" s="217"/>
      <c r="S266" s="217"/>
      <c r="T266" s="217"/>
      <c r="U266" s="217"/>
      <c r="V266" s="217"/>
      <c r="W266" s="217"/>
      <c r="X266" s="217"/>
      <c r="Y266" s="217"/>
      <c r="Z266" s="217"/>
      <c r="AA266" s="217"/>
      <c r="AB266" s="217"/>
      <c r="AC266" s="217"/>
      <c r="AD266" s="217"/>
      <c r="AE266" s="217"/>
      <c r="AF266" s="217"/>
      <c r="AG266" s="217"/>
      <c r="AH266" s="217"/>
      <c r="AI266" s="217"/>
      <c r="AJ266" s="217"/>
      <c r="AK266" s="217"/>
      <c r="AL266" s="217"/>
      <c r="AM266" s="217"/>
      <c r="AN266" s="217"/>
      <c r="AO266" s="217"/>
      <c r="AP266" s="217"/>
      <c r="AQ266" s="217"/>
      <c r="AR266" s="217"/>
      <c r="AS266" s="217"/>
      <c r="AT266" s="217"/>
      <c r="AU266" s="217"/>
      <c r="AV266" s="217"/>
      <c r="AW266" s="217"/>
      <c r="AX266" s="217"/>
      <c r="AY266" s="217"/>
      <c r="AZ266" s="217"/>
      <c r="BA266" s="217"/>
      <c r="BB266" s="217"/>
      <c r="BC266" s="217"/>
      <c r="BD266" s="217"/>
      <c r="BE266" s="217"/>
      <c r="BF266" s="217"/>
      <c r="BG266" s="217"/>
      <c r="BH266" s="217"/>
      <c r="BI266" s="217"/>
      <c r="BJ266" s="217"/>
      <c r="BK266" s="217"/>
      <c r="BL266" s="217"/>
      <c r="BM266" s="218">
        <v>1</v>
      </c>
    </row>
    <row r="267" spans="1:65">
      <c r="A267" s="30"/>
      <c r="B267" s="20" t="s">
        <v>274</v>
      </c>
      <c r="C267" s="12"/>
      <c r="D267" s="221" t="s">
        <v>740</v>
      </c>
      <c r="E267" s="216"/>
      <c r="F267" s="217"/>
      <c r="G267" s="217"/>
      <c r="H267" s="217"/>
      <c r="I267" s="217"/>
      <c r="J267" s="217"/>
      <c r="K267" s="217"/>
      <c r="L267" s="217"/>
      <c r="M267" s="217"/>
      <c r="N267" s="217"/>
      <c r="O267" s="217"/>
      <c r="P267" s="217"/>
      <c r="Q267" s="217"/>
      <c r="R267" s="217"/>
      <c r="S267" s="217"/>
      <c r="T267" s="217"/>
      <c r="U267" s="217"/>
      <c r="V267" s="217"/>
      <c r="W267" s="217"/>
      <c r="X267" s="217"/>
      <c r="Y267" s="217"/>
      <c r="Z267" s="217"/>
      <c r="AA267" s="217"/>
      <c r="AB267" s="217"/>
      <c r="AC267" s="217"/>
      <c r="AD267" s="217"/>
      <c r="AE267" s="217"/>
      <c r="AF267" s="217"/>
      <c r="AG267" s="217"/>
      <c r="AH267" s="217"/>
      <c r="AI267" s="217"/>
      <c r="AJ267" s="217"/>
      <c r="AK267" s="217"/>
      <c r="AL267" s="217"/>
      <c r="AM267" s="217"/>
      <c r="AN267" s="217"/>
      <c r="AO267" s="217"/>
      <c r="AP267" s="217"/>
      <c r="AQ267" s="217"/>
      <c r="AR267" s="217"/>
      <c r="AS267" s="217"/>
      <c r="AT267" s="217"/>
      <c r="AU267" s="217"/>
      <c r="AV267" s="217"/>
      <c r="AW267" s="217"/>
      <c r="AX267" s="217"/>
      <c r="AY267" s="217"/>
      <c r="AZ267" s="217"/>
      <c r="BA267" s="217"/>
      <c r="BB267" s="217"/>
      <c r="BC267" s="217"/>
      <c r="BD267" s="217"/>
      <c r="BE267" s="217"/>
      <c r="BF267" s="217"/>
      <c r="BG267" s="217"/>
      <c r="BH267" s="217"/>
      <c r="BI267" s="217"/>
      <c r="BJ267" s="217"/>
      <c r="BK267" s="217"/>
      <c r="BL267" s="217"/>
      <c r="BM267" s="218">
        <v>4</v>
      </c>
    </row>
    <row r="268" spans="1:65">
      <c r="A268" s="30"/>
      <c r="B268" s="3" t="s">
        <v>275</v>
      </c>
      <c r="C268" s="29"/>
      <c r="D268" s="219" t="s">
        <v>740</v>
      </c>
      <c r="E268" s="216"/>
      <c r="F268" s="217"/>
      <c r="G268" s="217"/>
      <c r="H268" s="217"/>
      <c r="I268" s="217"/>
      <c r="J268" s="217"/>
      <c r="K268" s="217"/>
      <c r="L268" s="217"/>
      <c r="M268" s="217"/>
      <c r="N268" s="217"/>
      <c r="O268" s="217"/>
      <c r="P268" s="217"/>
      <c r="Q268" s="217"/>
      <c r="R268" s="217"/>
      <c r="S268" s="217"/>
      <c r="T268" s="217"/>
      <c r="U268" s="217"/>
      <c r="V268" s="217"/>
      <c r="W268" s="217"/>
      <c r="X268" s="217"/>
      <c r="Y268" s="217"/>
      <c r="Z268" s="217"/>
      <c r="AA268" s="217"/>
      <c r="AB268" s="217"/>
      <c r="AC268" s="217"/>
      <c r="AD268" s="217"/>
      <c r="AE268" s="217"/>
      <c r="AF268" s="217"/>
      <c r="AG268" s="217"/>
      <c r="AH268" s="217"/>
      <c r="AI268" s="217"/>
      <c r="AJ268" s="217"/>
      <c r="AK268" s="217"/>
      <c r="AL268" s="217"/>
      <c r="AM268" s="217"/>
      <c r="AN268" s="217"/>
      <c r="AO268" s="217"/>
      <c r="AP268" s="217"/>
      <c r="AQ268" s="217"/>
      <c r="AR268" s="217"/>
      <c r="AS268" s="217"/>
      <c r="AT268" s="217"/>
      <c r="AU268" s="217"/>
      <c r="AV268" s="217"/>
      <c r="AW268" s="217"/>
      <c r="AX268" s="217"/>
      <c r="AY268" s="217"/>
      <c r="AZ268" s="217"/>
      <c r="BA268" s="217"/>
      <c r="BB268" s="217"/>
      <c r="BC268" s="217"/>
      <c r="BD268" s="217"/>
      <c r="BE268" s="217"/>
      <c r="BF268" s="217"/>
      <c r="BG268" s="217"/>
      <c r="BH268" s="217"/>
      <c r="BI268" s="217"/>
      <c r="BJ268" s="217"/>
      <c r="BK268" s="217"/>
      <c r="BL268" s="217"/>
      <c r="BM268" s="218">
        <v>16</v>
      </c>
    </row>
    <row r="269" spans="1:65">
      <c r="A269" s="30"/>
      <c r="B269" s="3" t="s">
        <v>276</v>
      </c>
      <c r="C269" s="29"/>
      <c r="D269" s="219" t="s">
        <v>740</v>
      </c>
      <c r="E269" s="216"/>
      <c r="F269" s="217"/>
      <c r="G269" s="217"/>
      <c r="H269" s="217"/>
      <c r="I269" s="217"/>
      <c r="J269" s="217"/>
      <c r="K269" s="217"/>
      <c r="L269" s="217"/>
      <c r="M269" s="217"/>
      <c r="N269" s="217"/>
      <c r="O269" s="217"/>
      <c r="P269" s="217"/>
      <c r="Q269" s="217"/>
      <c r="R269" s="217"/>
      <c r="S269" s="217"/>
      <c r="T269" s="217"/>
      <c r="U269" s="217"/>
      <c r="V269" s="217"/>
      <c r="W269" s="217"/>
      <c r="X269" s="217"/>
      <c r="Y269" s="217"/>
      <c r="Z269" s="217"/>
      <c r="AA269" s="217"/>
      <c r="AB269" s="217"/>
      <c r="AC269" s="217"/>
      <c r="AD269" s="217"/>
      <c r="AE269" s="217"/>
      <c r="AF269" s="217"/>
      <c r="AG269" s="217"/>
      <c r="AH269" s="217"/>
      <c r="AI269" s="217"/>
      <c r="AJ269" s="217"/>
      <c r="AK269" s="217"/>
      <c r="AL269" s="217"/>
      <c r="AM269" s="217"/>
      <c r="AN269" s="217"/>
      <c r="AO269" s="217"/>
      <c r="AP269" s="217"/>
      <c r="AQ269" s="217"/>
      <c r="AR269" s="217"/>
      <c r="AS269" s="217"/>
      <c r="AT269" s="217"/>
      <c r="AU269" s="217"/>
      <c r="AV269" s="217"/>
      <c r="AW269" s="217"/>
      <c r="AX269" s="217"/>
      <c r="AY269" s="217"/>
      <c r="AZ269" s="217"/>
      <c r="BA269" s="217"/>
      <c r="BB269" s="217"/>
      <c r="BC269" s="217"/>
      <c r="BD269" s="217"/>
      <c r="BE269" s="217"/>
      <c r="BF269" s="217"/>
      <c r="BG269" s="217"/>
      <c r="BH269" s="217"/>
      <c r="BI269" s="217"/>
      <c r="BJ269" s="217"/>
      <c r="BK269" s="217"/>
      <c r="BL269" s="217"/>
      <c r="BM269" s="218" t="s">
        <v>95</v>
      </c>
    </row>
    <row r="270" spans="1:65">
      <c r="A270" s="30"/>
      <c r="B270" s="3" t="s">
        <v>86</v>
      </c>
      <c r="C270" s="29"/>
      <c r="D270" s="13" t="s">
        <v>740</v>
      </c>
      <c r="E270" s="146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46</v>
      </c>
    </row>
    <row r="271" spans="1:65">
      <c r="A271" s="30"/>
      <c r="B271" s="3" t="s">
        <v>277</v>
      </c>
      <c r="C271" s="29"/>
      <c r="D271" s="13" t="s">
        <v>740</v>
      </c>
      <c r="E271" s="146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46" t="s">
        <v>278</v>
      </c>
      <c r="C272" s="47"/>
      <c r="D272" s="45" t="s">
        <v>279</v>
      </c>
      <c r="E272" s="146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B273" s="31"/>
      <c r="C273" s="20"/>
      <c r="D273" s="20"/>
      <c r="BM273" s="55"/>
    </row>
    <row r="274" spans="1:65" ht="15">
      <c r="B274" s="8" t="s">
        <v>734</v>
      </c>
      <c r="BM274" s="28" t="s">
        <v>317</v>
      </c>
    </row>
    <row r="275" spans="1:65" ht="15">
      <c r="A275" s="25" t="s">
        <v>12</v>
      </c>
      <c r="B275" s="18" t="s">
        <v>110</v>
      </c>
      <c r="C275" s="15" t="s">
        <v>111</v>
      </c>
      <c r="D275" s="16" t="s">
        <v>112</v>
      </c>
      <c r="E275" s="146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1</v>
      </c>
    </row>
    <row r="276" spans="1:65">
      <c r="A276" s="30"/>
      <c r="B276" s="19" t="s">
        <v>238</v>
      </c>
      <c r="C276" s="9" t="s">
        <v>238</v>
      </c>
      <c r="D276" s="10" t="s">
        <v>365</v>
      </c>
      <c r="E276" s="146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 t="s">
        <v>3</v>
      </c>
    </row>
    <row r="277" spans="1:65">
      <c r="A277" s="30"/>
      <c r="B277" s="19"/>
      <c r="C277" s="9"/>
      <c r="D277" s="10" t="s">
        <v>114</v>
      </c>
      <c r="E277" s="146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2</v>
      </c>
    </row>
    <row r="278" spans="1:65">
      <c r="A278" s="30"/>
      <c r="B278" s="19"/>
      <c r="C278" s="9"/>
      <c r="D278" s="26"/>
      <c r="E278" s="146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2</v>
      </c>
    </row>
    <row r="279" spans="1:65">
      <c r="A279" s="30"/>
      <c r="B279" s="18">
        <v>1</v>
      </c>
      <c r="C279" s="14">
        <v>1</v>
      </c>
      <c r="D279" s="22">
        <v>8</v>
      </c>
      <c r="E279" s="146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</v>
      </c>
    </row>
    <row r="280" spans="1:65">
      <c r="A280" s="30"/>
      <c r="B280" s="20" t="s">
        <v>274</v>
      </c>
      <c r="C280" s="12"/>
      <c r="D280" s="23">
        <v>8</v>
      </c>
      <c r="E280" s="146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36</v>
      </c>
    </row>
    <row r="281" spans="1:65">
      <c r="A281" s="30"/>
      <c r="B281" s="3" t="s">
        <v>275</v>
      </c>
      <c r="C281" s="29"/>
      <c r="D281" s="11">
        <v>8</v>
      </c>
      <c r="E281" s="146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16</v>
      </c>
    </row>
    <row r="282" spans="1:65">
      <c r="A282" s="30"/>
      <c r="B282" s="3" t="s">
        <v>276</v>
      </c>
      <c r="C282" s="29"/>
      <c r="D282" s="24" t="s">
        <v>740</v>
      </c>
      <c r="E282" s="146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8</v>
      </c>
    </row>
    <row r="283" spans="1:65">
      <c r="A283" s="30"/>
      <c r="B283" s="3" t="s">
        <v>86</v>
      </c>
      <c r="C283" s="29"/>
      <c r="D283" s="13" t="s">
        <v>740</v>
      </c>
      <c r="E283" s="146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47</v>
      </c>
    </row>
    <row r="284" spans="1:65">
      <c r="A284" s="30"/>
      <c r="B284" s="3" t="s">
        <v>277</v>
      </c>
      <c r="C284" s="29"/>
      <c r="D284" s="13">
        <v>0</v>
      </c>
      <c r="E284" s="146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46" t="s">
        <v>278</v>
      </c>
      <c r="C285" s="47"/>
      <c r="D285" s="45" t="s">
        <v>279</v>
      </c>
      <c r="E285" s="146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B286" s="31"/>
      <c r="C286" s="20"/>
      <c r="D286" s="20"/>
      <c r="BM286" s="55"/>
    </row>
    <row r="287" spans="1:65" ht="15">
      <c r="B287" s="8" t="s">
        <v>735</v>
      </c>
      <c r="BM287" s="28" t="s">
        <v>317</v>
      </c>
    </row>
    <row r="288" spans="1:65" ht="15">
      <c r="A288" s="25" t="s">
        <v>21</v>
      </c>
      <c r="B288" s="18" t="s">
        <v>110</v>
      </c>
      <c r="C288" s="15" t="s">
        <v>111</v>
      </c>
      <c r="D288" s="16" t="s">
        <v>112</v>
      </c>
      <c r="E288" s="146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8">
        <v>1</v>
      </c>
    </row>
    <row r="289" spans="1:65">
      <c r="A289" s="30"/>
      <c r="B289" s="19" t="s">
        <v>238</v>
      </c>
      <c r="C289" s="9" t="s">
        <v>238</v>
      </c>
      <c r="D289" s="10" t="s">
        <v>365</v>
      </c>
      <c r="E289" s="146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8" t="s">
        <v>3</v>
      </c>
    </row>
    <row r="290" spans="1:65">
      <c r="A290" s="30"/>
      <c r="B290" s="19"/>
      <c r="C290" s="9"/>
      <c r="D290" s="10" t="s">
        <v>114</v>
      </c>
      <c r="E290" s="146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2</v>
      </c>
    </row>
    <row r="291" spans="1:65">
      <c r="A291" s="30"/>
      <c r="B291" s="19"/>
      <c r="C291" s="9"/>
      <c r="D291" s="26"/>
      <c r="E291" s="146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8">
        <v>2</v>
      </c>
    </row>
    <row r="292" spans="1:65">
      <c r="A292" s="30"/>
      <c r="B292" s="18">
        <v>1</v>
      </c>
      <c r="C292" s="14">
        <v>1</v>
      </c>
      <c r="D292" s="141" t="s">
        <v>101</v>
      </c>
      <c r="E292" s="146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>
        <v>1</v>
      </c>
    </row>
    <row r="293" spans="1:65">
      <c r="A293" s="30"/>
      <c r="B293" s="20" t="s">
        <v>274</v>
      </c>
      <c r="C293" s="12"/>
      <c r="D293" s="23" t="s">
        <v>740</v>
      </c>
      <c r="E293" s="146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22</v>
      </c>
    </row>
    <row r="294" spans="1:65">
      <c r="A294" s="30"/>
      <c r="B294" s="3" t="s">
        <v>275</v>
      </c>
      <c r="C294" s="29"/>
      <c r="D294" s="11" t="s">
        <v>740</v>
      </c>
      <c r="E294" s="146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16</v>
      </c>
    </row>
    <row r="295" spans="1:65">
      <c r="A295" s="30"/>
      <c r="B295" s="3" t="s">
        <v>276</v>
      </c>
      <c r="C295" s="29"/>
      <c r="D295" s="24" t="s">
        <v>740</v>
      </c>
      <c r="E295" s="146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 t="s">
        <v>101</v>
      </c>
    </row>
    <row r="296" spans="1:65">
      <c r="A296" s="30"/>
      <c r="B296" s="3" t="s">
        <v>86</v>
      </c>
      <c r="C296" s="29"/>
      <c r="D296" s="13" t="s">
        <v>740</v>
      </c>
      <c r="E296" s="146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48</v>
      </c>
    </row>
    <row r="297" spans="1:65">
      <c r="A297" s="30"/>
      <c r="B297" s="3" t="s">
        <v>277</v>
      </c>
      <c r="C297" s="29"/>
      <c r="D297" s="13" t="s">
        <v>740</v>
      </c>
      <c r="E297" s="146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55"/>
    </row>
    <row r="298" spans="1:65">
      <c r="A298" s="30"/>
      <c r="B298" s="46" t="s">
        <v>278</v>
      </c>
      <c r="C298" s="47"/>
      <c r="D298" s="45" t="s">
        <v>279</v>
      </c>
      <c r="E298" s="146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55"/>
    </row>
    <row r="299" spans="1:65">
      <c r="B299" s="31"/>
      <c r="C299" s="20"/>
      <c r="D299" s="20"/>
      <c r="BM299" s="55"/>
    </row>
    <row r="300" spans="1:65" ht="15">
      <c r="B300" s="8" t="s">
        <v>736</v>
      </c>
      <c r="BM300" s="28" t="s">
        <v>317</v>
      </c>
    </row>
    <row r="301" spans="1:65" ht="15">
      <c r="A301" s="25" t="s">
        <v>30</v>
      </c>
      <c r="B301" s="18" t="s">
        <v>110</v>
      </c>
      <c r="C301" s="15" t="s">
        <v>111</v>
      </c>
      <c r="D301" s="16" t="s">
        <v>112</v>
      </c>
      <c r="E301" s="146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</v>
      </c>
    </row>
    <row r="302" spans="1:65">
      <c r="A302" s="30"/>
      <c r="B302" s="19" t="s">
        <v>238</v>
      </c>
      <c r="C302" s="9" t="s">
        <v>238</v>
      </c>
      <c r="D302" s="10" t="s">
        <v>365</v>
      </c>
      <c r="E302" s="146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 t="s">
        <v>3</v>
      </c>
    </row>
    <row r="303" spans="1:65">
      <c r="A303" s="30"/>
      <c r="B303" s="19"/>
      <c r="C303" s="9"/>
      <c r="D303" s="10" t="s">
        <v>114</v>
      </c>
      <c r="E303" s="146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1</v>
      </c>
    </row>
    <row r="304" spans="1:65">
      <c r="A304" s="30"/>
      <c r="B304" s="19"/>
      <c r="C304" s="9"/>
      <c r="D304" s="26"/>
      <c r="E304" s="146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1</v>
      </c>
    </row>
    <row r="305" spans="1:65">
      <c r="A305" s="30"/>
      <c r="B305" s="18">
        <v>1</v>
      </c>
      <c r="C305" s="14">
        <v>1</v>
      </c>
      <c r="D305" s="215">
        <v>12.8</v>
      </c>
      <c r="E305" s="216"/>
      <c r="F305" s="217"/>
      <c r="G305" s="217"/>
      <c r="H305" s="217"/>
      <c r="I305" s="217"/>
      <c r="J305" s="217"/>
      <c r="K305" s="217"/>
      <c r="L305" s="217"/>
      <c r="M305" s="217"/>
      <c r="N305" s="217"/>
      <c r="O305" s="217"/>
      <c r="P305" s="217"/>
      <c r="Q305" s="217"/>
      <c r="R305" s="217"/>
      <c r="S305" s="217"/>
      <c r="T305" s="217"/>
      <c r="U305" s="217"/>
      <c r="V305" s="217"/>
      <c r="W305" s="217"/>
      <c r="X305" s="217"/>
      <c r="Y305" s="217"/>
      <c r="Z305" s="217"/>
      <c r="AA305" s="217"/>
      <c r="AB305" s="217"/>
      <c r="AC305" s="217"/>
      <c r="AD305" s="217"/>
      <c r="AE305" s="217"/>
      <c r="AF305" s="217"/>
      <c r="AG305" s="217"/>
      <c r="AH305" s="217"/>
      <c r="AI305" s="217"/>
      <c r="AJ305" s="217"/>
      <c r="AK305" s="217"/>
      <c r="AL305" s="217"/>
      <c r="AM305" s="217"/>
      <c r="AN305" s="217"/>
      <c r="AO305" s="217"/>
      <c r="AP305" s="217"/>
      <c r="AQ305" s="217"/>
      <c r="AR305" s="217"/>
      <c r="AS305" s="217"/>
      <c r="AT305" s="217"/>
      <c r="AU305" s="217"/>
      <c r="AV305" s="217"/>
      <c r="AW305" s="217"/>
      <c r="AX305" s="217"/>
      <c r="AY305" s="217"/>
      <c r="AZ305" s="217"/>
      <c r="BA305" s="217"/>
      <c r="BB305" s="217"/>
      <c r="BC305" s="217"/>
      <c r="BD305" s="217"/>
      <c r="BE305" s="217"/>
      <c r="BF305" s="217"/>
      <c r="BG305" s="217"/>
      <c r="BH305" s="217"/>
      <c r="BI305" s="217"/>
      <c r="BJ305" s="217"/>
      <c r="BK305" s="217"/>
      <c r="BL305" s="217"/>
      <c r="BM305" s="218">
        <v>1</v>
      </c>
    </row>
    <row r="306" spans="1:65">
      <c r="A306" s="30"/>
      <c r="B306" s="20" t="s">
        <v>274</v>
      </c>
      <c r="C306" s="12"/>
      <c r="D306" s="221">
        <v>12.8</v>
      </c>
      <c r="E306" s="216"/>
      <c r="F306" s="217"/>
      <c r="G306" s="217"/>
      <c r="H306" s="217"/>
      <c r="I306" s="217"/>
      <c r="J306" s="217"/>
      <c r="K306" s="217"/>
      <c r="L306" s="217"/>
      <c r="M306" s="217"/>
      <c r="N306" s="217"/>
      <c r="O306" s="217"/>
      <c r="P306" s="217"/>
      <c r="Q306" s="217"/>
      <c r="R306" s="217"/>
      <c r="S306" s="217"/>
      <c r="T306" s="217"/>
      <c r="U306" s="217"/>
      <c r="V306" s="217"/>
      <c r="W306" s="217"/>
      <c r="X306" s="217"/>
      <c r="Y306" s="217"/>
      <c r="Z306" s="217"/>
      <c r="AA306" s="217"/>
      <c r="AB306" s="217"/>
      <c r="AC306" s="217"/>
      <c r="AD306" s="217"/>
      <c r="AE306" s="217"/>
      <c r="AF306" s="217"/>
      <c r="AG306" s="217"/>
      <c r="AH306" s="217"/>
      <c r="AI306" s="217"/>
      <c r="AJ306" s="217"/>
      <c r="AK306" s="217"/>
      <c r="AL306" s="217"/>
      <c r="AM306" s="217"/>
      <c r="AN306" s="217"/>
      <c r="AO306" s="217"/>
      <c r="AP306" s="217"/>
      <c r="AQ306" s="217"/>
      <c r="AR306" s="217"/>
      <c r="AS306" s="217"/>
      <c r="AT306" s="217"/>
      <c r="AU306" s="217"/>
      <c r="AV306" s="217"/>
      <c r="AW306" s="217"/>
      <c r="AX306" s="217"/>
      <c r="AY306" s="217"/>
      <c r="AZ306" s="217"/>
      <c r="BA306" s="217"/>
      <c r="BB306" s="217"/>
      <c r="BC306" s="217"/>
      <c r="BD306" s="217"/>
      <c r="BE306" s="217"/>
      <c r="BF306" s="217"/>
      <c r="BG306" s="217"/>
      <c r="BH306" s="217"/>
      <c r="BI306" s="217"/>
      <c r="BJ306" s="217"/>
      <c r="BK306" s="217"/>
      <c r="BL306" s="217"/>
      <c r="BM306" s="218">
        <v>25</v>
      </c>
    </row>
    <row r="307" spans="1:65">
      <c r="A307" s="30"/>
      <c r="B307" s="3" t="s">
        <v>275</v>
      </c>
      <c r="C307" s="29"/>
      <c r="D307" s="219">
        <v>12.8</v>
      </c>
      <c r="E307" s="216"/>
      <c r="F307" s="217"/>
      <c r="G307" s="217"/>
      <c r="H307" s="217"/>
      <c r="I307" s="217"/>
      <c r="J307" s="217"/>
      <c r="K307" s="217"/>
      <c r="L307" s="217"/>
      <c r="M307" s="217"/>
      <c r="N307" s="217"/>
      <c r="O307" s="217"/>
      <c r="P307" s="217"/>
      <c r="Q307" s="217"/>
      <c r="R307" s="217"/>
      <c r="S307" s="217"/>
      <c r="T307" s="217"/>
      <c r="U307" s="217"/>
      <c r="V307" s="217"/>
      <c r="W307" s="217"/>
      <c r="X307" s="217"/>
      <c r="Y307" s="217"/>
      <c r="Z307" s="217"/>
      <c r="AA307" s="217"/>
      <c r="AB307" s="217"/>
      <c r="AC307" s="217"/>
      <c r="AD307" s="217"/>
      <c r="AE307" s="217"/>
      <c r="AF307" s="217"/>
      <c r="AG307" s="217"/>
      <c r="AH307" s="217"/>
      <c r="AI307" s="217"/>
      <c r="AJ307" s="217"/>
      <c r="AK307" s="217"/>
      <c r="AL307" s="217"/>
      <c r="AM307" s="217"/>
      <c r="AN307" s="217"/>
      <c r="AO307" s="217"/>
      <c r="AP307" s="217"/>
      <c r="AQ307" s="217"/>
      <c r="AR307" s="217"/>
      <c r="AS307" s="217"/>
      <c r="AT307" s="217"/>
      <c r="AU307" s="217"/>
      <c r="AV307" s="217"/>
      <c r="AW307" s="217"/>
      <c r="AX307" s="217"/>
      <c r="AY307" s="217"/>
      <c r="AZ307" s="217"/>
      <c r="BA307" s="217"/>
      <c r="BB307" s="217"/>
      <c r="BC307" s="217"/>
      <c r="BD307" s="217"/>
      <c r="BE307" s="217"/>
      <c r="BF307" s="217"/>
      <c r="BG307" s="217"/>
      <c r="BH307" s="217"/>
      <c r="BI307" s="217"/>
      <c r="BJ307" s="217"/>
      <c r="BK307" s="217"/>
      <c r="BL307" s="217"/>
      <c r="BM307" s="218">
        <v>16</v>
      </c>
    </row>
    <row r="308" spans="1:65">
      <c r="A308" s="30"/>
      <c r="B308" s="3" t="s">
        <v>276</v>
      </c>
      <c r="C308" s="29"/>
      <c r="D308" s="219" t="s">
        <v>740</v>
      </c>
      <c r="E308" s="216"/>
      <c r="F308" s="217"/>
      <c r="G308" s="217"/>
      <c r="H308" s="217"/>
      <c r="I308" s="217"/>
      <c r="J308" s="217"/>
      <c r="K308" s="217"/>
      <c r="L308" s="217"/>
      <c r="M308" s="217"/>
      <c r="N308" s="217"/>
      <c r="O308" s="217"/>
      <c r="P308" s="217"/>
      <c r="Q308" s="217"/>
      <c r="R308" s="217"/>
      <c r="S308" s="217"/>
      <c r="T308" s="217"/>
      <c r="U308" s="217"/>
      <c r="V308" s="217"/>
      <c r="W308" s="217"/>
      <c r="X308" s="217"/>
      <c r="Y308" s="217"/>
      <c r="Z308" s="217"/>
      <c r="AA308" s="217"/>
      <c r="AB308" s="217"/>
      <c r="AC308" s="217"/>
      <c r="AD308" s="217"/>
      <c r="AE308" s="217"/>
      <c r="AF308" s="217"/>
      <c r="AG308" s="217"/>
      <c r="AH308" s="217"/>
      <c r="AI308" s="217"/>
      <c r="AJ308" s="217"/>
      <c r="AK308" s="217"/>
      <c r="AL308" s="217"/>
      <c r="AM308" s="217"/>
      <c r="AN308" s="217"/>
      <c r="AO308" s="217"/>
      <c r="AP308" s="217"/>
      <c r="AQ308" s="217"/>
      <c r="AR308" s="217"/>
      <c r="AS308" s="217"/>
      <c r="AT308" s="217"/>
      <c r="AU308" s="217"/>
      <c r="AV308" s="217"/>
      <c r="AW308" s="217"/>
      <c r="AX308" s="217"/>
      <c r="AY308" s="217"/>
      <c r="AZ308" s="217"/>
      <c r="BA308" s="217"/>
      <c r="BB308" s="217"/>
      <c r="BC308" s="217"/>
      <c r="BD308" s="217"/>
      <c r="BE308" s="217"/>
      <c r="BF308" s="217"/>
      <c r="BG308" s="217"/>
      <c r="BH308" s="217"/>
      <c r="BI308" s="217"/>
      <c r="BJ308" s="217"/>
      <c r="BK308" s="217"/>
      <c r="BL308" s="217"/>
      <c r="BM308" s="218">
        <v>12.8</v>
      </c>
    </row>
    <row r="309" spans="1:65">
      <c r="A309" s="30"/>
      <c r="B309" s="3" t="s">
        <v>86</v>
      </c>
      <c r="C309" s="29"/>
      <c r="D309" s="13" t="s">
        <v>740</v>
      </c>
      <c r="E309" s="146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8">
        <v>49</v>
      </c>
    </row>
    <row r="310" spans="1:65">
      <c r="A310" s="30"/>
      <c r="B310" s="3" t="s">
        <v>277</v>
      </c>
      <c r="C310" s="29"/>
      <c r="D310" s="13">
        <v>0</v>
      </c>
      <c r="E310" s="146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30"/>
      <c r="B311" s="46" t="s">
        <v>278</v>
      </c>
      <c r="C311" s="47"/>
      <c r="D311" s="45" t="s">
        <v>279</v>
      </c>
      <c r="E311" s="146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B312" s="31"/>
      <c r="C312" s="20"/>
      <c r="D312" s="20"/>
      <c r="BM312" s="55"/>
    </row>
    <row r="313" spans="1:65" ht="15">
      <c r="B313" s="8" t="s">
        <v>737</v>
      </c>
      <c r="BM313" s="28" t="s">
        <v>317</v>
      </c>
    </row>
    <row r="314" spans="1:65" ht="15">
      <c r="A314" s="25" t="s">
        <v>32</v>
      </c>
      <c r="B314" s="18" t="s">
        <v>110</v>
      </c>
      <c r="C314" s="15" t="s">
        <v>111</v>
      </c>
      <c r="D314" s="16" t="s">
        <v>112</v>
      </c>
      <c r="E314" s="146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</v>
      </c>
    </row>
    <row r="315" spans="1:65">
      <c r="A315" s="30"/>
      <c r="B315" s="19" t="s">
        <v>238</v>
      </c>
      <c r="C315" s="9" t="s">
        <v>238</v>
      </c>
      <c r="D315" s="10" t="s">
        <v>365</v>
      </c>
      <c r="E315" s="146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 t="s">
        <v>3</v>
      </c>
    </row>
    <row r="316" spans="1:65">
      <c r="A316" s="30"/>
      <c r="B316" s="19"/>
      <c r="C316" s="9"/>
      <c r="D316" s="10" t="s">
        <v>114</v>
      </c>
      <c r="E316" s="146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2</v>
      </c>
    </row>
    <row r="317" spans="1:65">
      <c r="A317" s="30"/>
      <c r="B317" s="19"/>
      <c r="C317" s="9"/>
      <c r="D317" s="26"/>
      <c r="E317" s="146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2</v>
      </c>
    </row>
    <row r="318" spans="1:65">
      <c r="A318" s="30"/>
      <c r="B318" s="18">
        <v>1</v>
      </c>
      <c r="C318" s="14">
        <v>1</v>
      </c>
      <c r="D318" s="22">
        <v>4</v>
      </c>
      <c r="E318" s="146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</v>
      </c>
    </row>
    <row r="319" spans="1:65">
      <c r="A319" s="30"/>
      <c r="B319" s="20" t="s">
        <v>274</v>
      </c>
      <c r="C319" s="12"/>
      <c r="D319" s="23">
        <v>4</v>
      </c>
      <c r="E319" s="146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29</v>
      </c>
    </row>
    <row r="320" spans="1:65">
      <c r="A320" s="30"/>
      <c r="B320" s="3" t="s">
        <v>275</v>
      </c>
      <c r="C320" s="29"/>
      <c r="D320" s="11">
        <v>4</v>
      </c>
      <c r="E320" s="146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16</v>
      </c>
    </row>
    <row r="321" spans="1:65">
      <c r="A321" s="30"/>
      <c r="B321" s="3" t="s">
        <v>276</v>
      </c>
      <c r="C321" s="29"/>
      <c r="D321" s="24" t="s">
        <v>740</v>
      </c>
      <c r="E321" s="146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4</v>
      </c>
    </row>
    <row r="322" spans="1:65">
      <c r="A322" s="30"/>
      <c r="B322" s="3" t="s">
        <v>86</v>
      </c>
      <c r="C322" s="29"/>
      <c r="D322" s="13" t="s">
        <v>740</v>
      </c>
      <c r="E322" s="146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8">
        <v>50</v>
      </c>
    </row>
    <row r="323" spans="1:65">
      <c r="A323" s="30"/>
      <c r="B323" s="3" t="s">
        <v>277</v>
      </c>
      <c r="C323" s="29"/>
      <c r="D323" s="13">
        <v>0</v>
      </c>
      <c r="E323" s="146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46" t="s">
        <v>278</v>
      </c>
      <c r="C324" s="47"/>
      <c r="D324" s="45" t="s">
        <v>279</v>
      </c>
      <c r="E324" s="146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B325" s="31"/>
      <c r="C325" s="20"/>
      <c r="D325" s="20"/>
      <c r="BM325" s="55"/>
    </row>
    <row r="326" spans="1:65" ht="15">
      <c r="B326" s="8" t="s">
        <v>738</v>
      </c>
      <c r="BM326" s="28" t="s">
        <v>317</v>
      </c>
    </row>
    <row r="327" spans="1:65" ht="15">
      <c r="A327" s="25" t="s">
        <v>35</v>
      </c>
      <c r="B327" s="18" t="s">
        <v>110</v>
      </c>
      <c r="C327" s="15" t="s">
        <v>111</v>
      </c>
      <c r="D327" s="16" t="s">
        <v>112</v>
      </c>
      <c r="E327" s="146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1</v>
      </c>
    </row>
    <row r="328" spans="1:65">
      <c r="A328" s="30"/>
      <c r="B328" s="19" t="s">
        <v>238</v>
      </c>
      <c r="C328" s="9" t="s">
        <v>238</v>
      </c>
      <c r="D328" s="10" t="s">
        <v>365</v>
      </c>
      <c r="E328" s="146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 t="s">
        <v>3</v>
      </c>
    </row>
    <row r="329" spans="1:65">
      <c r="A329" s="30"/>
      <c r="B329" s="19"/>
      <c r="C329" s="9"/>
      <c r="D329" s="10" t="s">
        <v>114</v>
      </c>
      <c r="E329" s="146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</v>
      </c>
    </row>
    <row r="330" spans="1:65">
      <c r="A330" s="30"/>
      <c r="B330" s="19"/>
      <c r="C330" s="9"/>
      <c r="D330" s="26"/>
      <c r="E330" s="146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2</v>
      </c>
    </row>
    <row r="331" spans="1:65">
      <c r="A331" s="30"/>
      <c r="B331" s="18">
        <v>1</v>
      </c>
      <c r="C331" s="14">
        <v>1</v>
      </c>
      <c r="D331" s="22">
        <v>2</v>
      </c>
      <c r="E331" s="146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20" t="s">
        <v>274</v>
      </c>
      <c r="C332" s="12"/>
      <c r="D332" s="23">
        <v>2</v>
      </c>
      <c r="E332" s="146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31</v>
      </c>
    </row>
    <row r="333" spans="1:65">
      <c r="A333" s="30"/>
      <c r="B333" s="3" t="s">
        <v>275</v>
      </c>
      <c r="C333" s="29"/>
      <c r="D333" s="11">
        <v>2</v>
      </c>
      <c r="E333" s="146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16</v>
      </c>
    </row>
    <row r="334" spans="1:65">
      <c r="A334" s="30"/>
      <c r="B334" s="3" t="s">
        <v>276</v>
      </c>
      <c r="C334" s="29"/>
      <c r="D334" s="24" t="s">
        <v>740</v>
      </c>
      <c r="E334" s="146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2</v>
      </c>
    </row>
    <row r="335" spans="1:65">
      <c r="A335" s="30"/>
      <c r="B335" s="3" t="s">
        <v>86</v>
      </c>
      <c r="C335" s="29"/>
      <c r="D335" s="13" t="s">
        <v>740</v>
      </c>
      <c r="E335" s="146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51</v>
      </c>
    </row>
    <row r="336" spans="1:65">
      <c r="A336" s="30"/>
      <c r="B336" s="3" t="s">
        <v>277</v>
      </c>
      <c r="C336" s="29"/>
      <c r="D336" s="13">
        <v>0</v>
      </c>
      <c r="E336" s="146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5"/>
    </row>
    <row r="337" spans="1:65">
      <c r="A337" s="30"/>
      <c r="B337" s="46" t="s">
        <v>278</v>
      </c>
      <c r="C337" s="47"/>
      <c r="D337" s="45" t="s">
        <v>279</v>
      </c>
      <c r="E337" s="146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B338" s="31"/>
      <c r="C338" s="20"/>
      <c r="D338" s="20"/>
      <c r="BM338" s="55"/>
    </row>
    <row r="339" spans="1:65" ht="15">
      <c r="B339" s="8" t="s">
        <v>739</v>
      </c>
      <c r="BM339" s="28" t="s">
        <v>317</v>
      </c>
    </row>
    <row r="340" spans="1:65" ht="15">
      <c r="A340" s="25" t="s">
        <v>44</v>
      </c>
      <c r="B340" s="18" t="s">
        <v>110</v>
      </c>
      <c r="C340" s="15" t="s">
        <v>111</v>
      </c>
      <c r="D340" s="16" t="s">
        <v>112</v>
      </c>
      <c r="E340" s="146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 t="s">
        <v>238</v>
      </c>
      <c r="C341" s="9" t="s">
        <v>238</v>
      </c>
      <c r="D341" s="10" t="s">
        <v>365</v>
      </c>
      <c r="E341" s="146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 t="s">
        <v>3</v>
      </c>
    </row>
    <row r="342" spans="1:65">
      <c r="A342" s="30"/>
      <c r="B342" s="19"/>
      <c r="C342" s="9"/>
      <c r="D342" s="10" t="s">
        <v>114</v>
      </c>
      <c r="E342" s="146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8">
        <v>0</v>
      </c>
    </row>
    <row r="343" spans="1:65">
      <c r="A343" s="30"/>
      <c r="B343" s="19"/>
      <c r="C343" s="9"/>
      <c r="D343" s="26"/>
      <c r="E343" s="146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8">
        <v>0</v>
      </c>
    </row>
    <row r="344" spans="1:65">
      <c r="A344" s="30"/>
      <c r="B344" s="18">
        <v>1</v>
      </c>
      <c r="C344" s="14">
        <v>1</v>
      </c>
      <c r="D344" s="206" t="s">
        <v>215</v>
      </c>
      <c r="E344" s="207"/>
      <c r="F344" s="208"/>
      <c r="G344" s="208"/>
      <c r="H344" s="208"/>
      <c r="I344" s="208"/>
      <c r="J344" s="208"/>
      <c r="K344" s="208"/>
      <c r="L344" s="208"/>
      <c r="M344" s="208"/>
      <c r="N344" s="208"/>
      <c r="O344" s="208"/>
      <c r="P344" s="208"/>
      <c r="Q344" s="208"/>
      <c r="R344" s="208"/>
      <c r="S344" s="208"/>
      <c r="T344" s="208"/>
      <c r="U344" s="208"/>
      <c r="V344" s="208"/>
      <c r="W344" s="208"/>
      <c r="X344" s="208"/>
      <c r="Y344" s="208"/>
      <c r="Z344" s="208"/>
      <c r="AA344" s="208"/>
      <c r="AB344" s="208"/>
      <c r="AC344" s="208"/>
      <c r="AD344" s="208"/>
      <c r="AE344" s="208"/>
      <c r="AF344" s="208"/>
      <c r="AG344" s="208"/>
      <c r="AH344" s="208"/>
      <c r="AI344" s="208"/>
      <c r="AJ344" s="208"/>
      <c r="AK344" s="208"/>
      <c r="AL344" s="208"/>
      <c r="AM344" s="208"/>
      <c r="AN344" s="208"/>
      <c r="AO344" s="208"/>
      <c r="AP344" s="208"/>
      <c r="AQ344" s="208"/>
      <c r="AR344" s="208"/>
      <c r="AS344" s="208"/>
      <c r="AT344" s="208"/>
      <c r="AU344" s="208"/>
      <c r="AV344" s="208"/>
      <c r="AW344" s="208"/>
      <c r="AX344" s="208"/>
      <c r="AY344" s="208"/>
      <c r="AZ344" s="208"/>
      <c r="BA344" s="208"/>
      <c r="BB344" s="208"/>
      <c r="BC344" s="208"/>
      <c r="BD344" s="208"/>
      <c r="BE344" s="208"/>
      <c r="BF344" s="208"/>
      <c r="BG344" s="208"/>
      <c r="BH344" s="208"/>
      <c r="BI344" s="208"/>
      <c r="BJ344" s="208"/>
      <c r="BK344" s="208"/>
      <c r="BL344" s="208"/>
      <c r="BM344" s="209">
        <v>1</v>
      </c>
    </row>
    <row r="345" spans="1:65">
      <c r="A345" s="30"/>
      <c r="B345" s="20" t="s">
        <v>274</v>
      </c>
      <c r="C345" s="12"/>
      <c r="D345" s="214" t="s">
        <v>740</v>
      </c>
      <c r="E345" s="207"/>
      <c r="F345" s="208"/>
      <c r="G345" s="208"/>
      <c r="H345" s="208"/>
      <c r="I345" s="208"/>
      <c r="J345" s="208"/>
      <c r="K345" s="208"/>
      <c r="L345" s="208"/>
      <c r="M345" s="208"/>
      <c r="N345" s="208"/>
      <c r="O345" s="208"/>
      <c r="P345" s="208"/>
      <c r="Q345" s="208"/>
      <c r="R345" s="208"/>
      <c r="S345" s="208"/>
      <c r="T345" s="208"/>
      <c r="U345" s="208"/>
      <c r="V345" s="208"/>
      <c r="W345" s="208"/>
      <c r="X345" s="208"/>
      <c r="Y345" s="208"/>
      <c r="Z345" s="208"/>
      <c r="AA345" s="208"/>
      <c r="AB345" s="208"/>
      <c r="AC345" s="208"/>
      <c r="AD345" s="208"/>
      <c r="AE345" s="208"/>
      <c r="AF345" s="208"/>
      <c r="AG345" s="208"/>
      <c r="AH345" s="208"/>
      <c r="AI345" s="208"/>
      <c r="AJ345" s="208"/>
      <c r="AK345" s="208"/>
      <c r="AL345" s="208"/>
      <c r="AM345" s="208"/>
      <c r="AN345" s="208"/>
      <c r="AO345" s="208"/>
      <c r="AP345" s="208"/>
      <c r="AQ345" s="208"/>
      <c r="AR345" s="208"/>
      <c r="AS345" s="208"/>
      <c r="AT345" s="208"/>
      <c r="AU345" s="208"/>
      <c r="AV345" s="208"/>
      <c r="AW345" s="208"/>
      <c r="AX345" s="208"/>
      <c r="AY345" s="208"/>
      <c r="AZ345" s="208"/>
      <c r="BA345" s="208"/>
      <c r="BB345" s="208"/>
      <c r="BC345" s="208"/>
      <c r="BD345" s="208"/>
      <c r="BE345" s="208"/>
      <c r="BF345" s="208"/>
      <c r="BG345" s="208"/>
      <c r="BH345" s="208"/>
      <c r="BI345" s="208"/>
      <c r="BJ345" s="208"/>
      <c r="BK345" s="208"/>
      <c r="BL345" s="208"/>
      <c r="BM345" s="209">
        <v>15</v>
      </c>
    </row>
    <row r="346" spans="1:65">
      <c r="A346" s="30"/>
      <c r="B346" s="3" t="s">
        <v>275</v>
      </c>
      <c r="C346" s="29"/>
      <c r="D346" s="211" t="s">
        <v>740</v>
      </c>
      <c r="E346" s="207"/>
      <c r="F346" s="208"/>
      <c r="G346" s="208"/>
      <c r="H346" s="208"/>
      <c r="I346" s="208"/>
      <c r="J346" s="208"/>
      <c r="K346" s="208"/>
      <c r="L346" s="208"/>
      <c r="M346" s="208"/>
      <c r="N346" s="208"/>
      <c r="O346" s="208"/>
      <c r="P346" s="208"/>
      <c r="Q346" s="208"/>
      <c r="R346" s="208"/>
      <c r="S346" s="208"/>
      <c r="T346" s="208"/>
      <c r="U346" s="208"/>
      <c r="V346" s="208"/>
      <c r="W346" s="208"/>
      <c r="X346" s="208"/>
      <c r="Y346" s="208"/>
      <c r="Z346" s="208"/>
      <c r="AA346" s="208"/>
      <c r="AB346" s="208"/>
      <c r="AC346" s="208"/>
      <c r="AD346" s="208"/>
      <c r="AE346" s="208"/>
      <c r="AF346" s="208"/>
      <c r="AG346" s="208"/>
      <c r="AH346" s="208"/>
      <c r="AI346" s="208"/>
      <c r="AJ346" s="208"/>
      <c r="AK346" s="208"/>
      <c r="AL346" s="208"/>
      <c r="AM346" s="208"/>
      <c r="AN346" s="208"/>
      <c r="AO346" s="208"/>
      <c r="AP346" s="208"/>
      <c r="AQ346" s="208"/>
      <c r="AR346" s="208"/>
      <c r="AS346" s="208"/>
      <c r="AT346" s="208"/>
      <c r="AU346" s="208"/>
      <c r="AV346" s="208"/>
      <c r="AW346" s="208"/>
      <c r="AX346" s="208"/>
      <c r="AY346" s="208"/>
      <c r="AZ346" s="208"/>
      <c r="BA346" s="208"/>
      <c r="BB346" s="208"/>
      <c r="BC346" s="208"/>
      <c r="BD346" s="208"/>
      <c r="BE346" s="208"/>
      <c r="BF346" s="208"/>
      <c r="BG346" s="208"/>
      <c r="BH346" s="208"/>
      <c r="BI346" s="208"/>
      <c r="BJ346" s="208"/>
      <c r="BK346" s="208"/>
      <c r="BL346" s="208"/>
      <c r="BM346" s="209">
        <v>16</v>
      </c>
    </row>
    <row r="347" spans="1:65">
      <c r="A347" s="30"/>
      <c r="B347" s="3" t="s">
        <v>276</v>
      </c>
      <c r="C347" s="29"/>
      <c r="D347" s="211" t="s">
        <v>740</v>
      </c>
      <c r="E347" s="207"/>
      <c r="F347" s="208"/>
      <c r="G347" s="208"/>
      <c r="H347" s="208"/>
      <c r="I347" s="208"/>
      <c r="J347" s="208"/>
      <c r="K347" s="208"/>
      <c r="L347" s="208"/>
      <c r="M347" s="208"/>
      <c r="N347" s="208"/>
      <c r="O347" s="208"/>
      <c r="P347" s="208"/>
      <c r="Q347" s="208"/>
      <c r="R347" s="208"/>
      <c r="S347" s="208"/>
      <c r="T347" s="208"/>
      <c r="U347" s="208"/>
      <c r="V347" s="208"/>
      <c r="W347" s="208"/>
      <c r="X347" s="208"/>
      <c r="Y347" s="208"/>
      <c r="Z347" s="208"/>
      <c r="AA347" s="208"/>
      <c r="AB347" s="208"/>
      <c r="AC347" s="208"/>
      <c r="AD347" s="208"/>
      <c r="AE347" s="208"/>
      <c r="AF347" s="208"/>
      <c r="AG347" s="208"/>
      <c r="AH347" s="208"/>
      <c r="AI347" s="208"/>
      <c r="AJ347" s="208"/>
      <c r="AK347" s="208"/>
      <c r="AL347" s="208"/>
      <c r="AM347" s="208"/>
      <c r="AN347" s="208"/>
      <c r="AO347" s="208"/>
      <c r="AP347" s="208"/>
      <c r="AQ347" s="208"/>
      <c r="AR347" s="208"/>
      <c r="AS347" s="208"/>
      <c r="AT347" s="208"/>
      <c r="AU347" s="208"/>
      <c r="AV347" s="208"/>
      <c r="AW347" s="208"/>
      <c r="AX347" s="208"/>
      <c r="AY347" s="208"/>
      <c r="AZ347" s="208"/>
      <c r="BA347" s="208"/>
      <c r="BB347" s="208"/>
      <c r="BC347" s="208"/>
      <c r="BD347" s="208"/>
      <c r="BE347" s="208"/>
      <c r="BF347" s="208"/>
      <c r="BG347" s="208"/>
      <c r="BH347" s="208"/>
      <c r="BI347" s="208"/>
      <c r="BJ347" s="208"/>
      <c r="BK347" s="208"/>
      <c r="BL347" s="208"/>
      <c r="BM347" s="209" t="s">
        <v>215</v>
      </c>
    </row>
    <row r="348" spans="1:65">
      <c r="A348" s="30"/>
      <c r="B348" s="3" t="s">
        <v>86</v>
      </c>
      <c r="C348" s="29"/>
      <c r="D348" s="13" t="s">
        <v>740</v>
      </c>
      <c r="E348" s="146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52</v>
      </c>
    </row>
    <row r="349" spans="1:65">
      <c r="A349" s="30"/>
      <c r="B349" s="3" t="s">
        <v>277</v>
      </c>
      <c r="C349" s="29"/>
      <c r="D349" s="13" t="s">
        <v>740</v>
      </c>
      <c r="E349" s="146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A350" s="30"/>
      <c r="B350" s="46" t="s">
        <v>278</v>
      </c>
      <c r="C350" s="47"/>
      <c r="D350" s="45" t="s">
        <v>279</v>
      </c>
      <c r="E350" s="146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55"/>
    </row>
    <row r="351" spans="1:65">
      <c r="B351" s="31"/>
      <c r="C351" s="20"/>
      <c r="D351" s="20"/>
      <c r="BM351" s="55"/>
    </row>
    <row r="352" spans="1:65">
      <c r="BM352" s="55"/>
    </row>
    <row r="353" spans="65:65">
      <c r="BM353" s="55"/>
    </row>
    <row r="354" spans="65:65">
      <c r="BM354" s="55"/>
    </row>
    <row r="355" spans="65:65">
      <c r="BM355" s="55"/>
    </row>
    <row r="356" spans="65:65">
      <c r="BM356" s="55"/>
    </row>
    <row r="357" spans="65:65">
      <c r="BM357" s="55"/>
    </row>
    <row r="358" spans="65:65">
      <c r="BM358" s="55"/>
    </row>
    <row r="359" spans="65:65">
      <c r="BM359" s="55"/>
    </row>
    <row r="360" spans="65:65">
      <c r="BM360" s="55"/>
    </row>
    <row r="361" spans="65:65">
      <c r="BM361" s="55"/>
    </row>
    <row r="362" spans="65:65">
      <c r="BM362" s="55"/>
    </row>
    <row r="363" spans="65:65">
      <c r="BM363" s="55"/>
    </row>
    <row r="364" spans="65:65">
      <c r="BM364" s="55"/>
    </row>
    <row r="365" spans="65:65">
      <c r="BM365" s="55"/>
    </row>
    <row r="366" spans="65:65">
      <c r="BM366" s="55"/>
    </row>
    <row r="367" spans="65:65">
      <c r="BM367" s="55"/>
    </row>
    <row r="368" spans="65:65">
      <c r="BM368" s="55"/>
    </row>
    <row r="369" spans="65:65">
      <c r="BM369" s="55"/>
    </row>
    <row r="370" spans="65:65">
      <c r="BM370" s="55"/>
    </row>
    <row r="371" spans="65:65">
      <c r="BM371" s="55"/>
    </row>
    <row r="372" spans="65:65">
      <c r="BM372" s="55"/>
    </row>
    <row r="373" spans="65:65">
      <c r="BM373" s="55"/>
    </row>
    <row r="374" spans="65:65">
      <c r="BM374" s="55"/>
    </row>
    <row r="375" spans="65:65">
      <c r="BM375" s="55"/>
    </row>
    <row r="376" spans="65:65">
      <c r="BM376" s="55"/>
    </row>
    <row r="377" spans="65:65">
      <c r="BM377" s="55"/>
    </row>
    <row r="378" spans="65:65">
      <c r="BM378" s="55"/>
    </row>
    <row r="379" spans="65:65">
      <c r="BM379" s="55"/>
    </row>
    <row r="380" spans="65:65">
      <c r="BM380" s="55"/>
    </row>
    <row r="381" spans="65:65">
      <c r="BM381" s="55"/>
    </row>
    <row r="382" spans="65:65">
      <c r="BM382" s="55"/>
    </row>
    <row r="383" spans="65:65">
      <c r="BM383" s="55"/>
    </row>
    <row r="384" spans="65:65">
      <c r="BM384" s="55"/>
    </row>
    <row r="385" spans="65:65">
      <c r="BM385" s="55"/>
    </row>
    <row r="386" spans="65:65">
      <c r="BM386" s="55"/>
    </row>
    <row r="387" spans="65:65">
      <c r="BM387" s="55"/>
    </row>
    <row r="388" spans="65:65">
      <c r="BM388" s="55"/>
    </row>
    <row r="389" spans="65:65">
      <c r="BM389" s="55"/>
    </row>
    <row r="390" spans="65:65">
      <c r="BM390" s="55"/>
    </row>
    <row r="391" spans="65:65">
      <c r="BM391" s="55"/>
    </row>
    <row r="392" spans="65:65">
      <c r="BM392" s="55"/>
    </row>
    <row r="393" spans="65:65">
      <c r="BM393" s="55"/>
    </row>
    <row r="394" spans="65:65">
      <c r="BM394" s="55"/>
    </row>
    <row r="395" spans="65:65">
      <c r="BM395" s="55"/>
    </row>
    <row r="396" spans="65:65">
      <c r="BM396" s="55"/>
    </row>
    <row r="397" spans="65:65">
      <c r="BM397" s="55"/>
    </row>
    <row r="398" spans="65:65">
      <c r="BM398" s="55"/>
    </row>
    <row r="399" spans="65:65">
      <c r="BM399" s="55"/>
    </row>
    <row r="400" spans="65:65">
      <c r="BM400" s="55"/>
    </row>
    <row r="401" spans="65:65">
      <c r="BM401" s="55"/>
    </row>
    <row r="402" spans="65:65">
      <c r="BM402" s="55"/>
    </row>
    <row r="403" spans="65:65">
      <c r="BM403" s="55"/>
    </row>
    <row r="404" spans="65:65">
      <c r="BM404" s="55"/>
    </row>
    <row r="405" spans="65:65">
      <c r="BM405" s="56"/>
    </row>
    <row r="406" spans="65:65">
      <c r="BM406" s="57"/>
    </row>
    <row r="407" spans="65:65">
      <c r="BM407" s="57"/>
    </row>
    <row r="408" spans="65:65">
      <c r="BM408" s="57"/>
    </row>
    <row r="409" spans="65:65">
      <c r="BM409" s="57"/>
    </row>
    <row r="410" spans="65:65">
      <c r="BM410" s="57"/>
    </row>
    <row r="411" spans="65:65">
      <c r="BM411" s="57"/>
    </row>
    <row r="412" spans="65:65">
      <c r="BM412" s="57"/>
    </row>
    <row r="413" spans="65:65">
      <c r="BM413" s="57"/>
    </row>
    <row r="414" spans="65:65">
      <c r="BM414" s="57"/>
    </row>
    <row r="415" spans="65:65">
      <c r="BM415" s="57"/>
    </row>
    <row r="416" spans="65:65">
      <c r="BM416" s="57"/>
    </row>
    <row r="417" spans="65:65">
      <c r="BM417" s="57"/>
    </row>
    <row r="418" spans="65:65">
      <c r="BM418" s="57"/>
    </row>
    <row r="419" spans="65:65">
      <c r="BM419" s="57"/>
    </row>
    <row r="420" spans="65:65">
      <c r="BM420" s="57"/>
    </row>
    <row r="421" spans="65:65">
      <c r="BM421" s="57"/>
    </row>
    <row r="422" spans="65:65">
      <c r="BM422" s="57"/>
    </row>
    <row r="423" spans="65:65">
      <c r="BM423" s="57"/>
    </row>
    <row r="424" spans="65:65">
      <c r="BM424" s="57"/>
    </row>
    <row r="425" spans="65:65">
      <c r="BM425" s="57"/>
    </row>
    <row r="426" spans="65:65">
      <c r="BM426" s="57"/>
    </row>
    <row r="427" spans="65:65">
      <c r="BM427" s="57"/>
    </row>
    <row r="428" spans="65:65">
      <c r="BM428" s="57"/>
    </row>
    <row r="429" spans="65:65">
      <c r="BM429" s="57"/>
    </row>
    <row r="430" spans="65:65">
      <c r="BM430" s="57"/>
    </row>
    <row r="431" spans="65:65">
      <c r="BM431" s="57"/>
    </row>
    <row r="432" spans="65:65">
      <c r="BM432" s="57"/>
    </row>
    <row r="433" spans="65:65">
      <c r="BM433" s="57"/>
    </row>
    <row r="434" spans="65:65">
      <c r="BM434" s="57"/>
    </row>
    <row r="435" spans="65:65">
      <c r="BM435" s="57"/>
    </row>
    <row r="436" spans="65:65">
      <c r="BM436" s="57"/>
    </row>
    <row r="437" spans="65:65">
      <c r="BM437" s="57"/>
    </row>
    <row r="438" spans="65:65">
      <c r="BM438" s="57"/>
    </row>
    <row r="439" spans="65:65">
      <c r="BM439" s="57"/>
    </row>
  </sheetData>
  <dataConsolidate/>
  <conditionalFormatting sqref="B6:D6 B19:D19 B32:D32 B45:D45 B58:D58 B71:D71 B84:D84 B97:D97 B110:D110 B123:D123 B136:D136 B149:D149 B162:D162 B175:D175 B188:D188 B201:D201 B214:D214 B227:D227 B240:D240 B253:D253 B266:D266 B279:D279 B292:D292 B305:D305 B318:D318 B331:D331 B344:D344">
    <cfRule type="expression" dxfId="2" priority="81">
      <formula>AND($B6&lt;&gt;$B5,NOT(ISBLANK(INDIRECT(Anlyt_LabRefThisCol))))</formula>
    </cfRule>
  </conditionalFormatting>
  <conditionalFormatting sqref="C2:D12 C15:D25 C28:D38 C41:D51 C54:D64 C67:D77 C80:D90 C93:D103 C106:D116 C119:D129 C132:D142 C145:D155 C158:D168 C171:D181 C184:D194 C197:D207 C210:D220 C223:D233 C236:D246 C249:D259 C262:D272 C275:D285 C288:D298 C301:D311 C314:D324 C327:D337 C340:D350">
    <cfRule type="expression" dxfId="1" priority="79" stopIfTrue="1">
      <formula>AND(ISBLANK(INDIRECT(Anlyt_LabRefLastCol)),ISBLANK(INDIRECT(Anlyt_LabRefThisCol)))</formula>
    </cfRule>
    <cfRule type="expression" dxfId="0" priority="80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50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744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55" t="s">
        <v>46</v>
      </c>
      <c r="D2" s="156" t="s">
        <v>47</v>
      </c>
      <c r="E2" s="77" t="s">
        <v>2</v>
      </c>
      <c r="F2" s="157" t="s">
        <v>46</v>
      </c>
      <c r="G2" s="78" t="s">
        <v>47</v>
      </c>
      <c r="H2" s="79" t="s">
        <v>2</v>
      </c>
      <c r="I2" s="157" t="s">
        <v>46</v>
      </c>
      <c r="J2" s="78" t="s">
        <v>47</v>
      </c>
      <c r="K2" s="74"/>
    </row>
    <row r="3" spans="1:11" ht="15.75" customHeight="1">
      <c r="A3" s="75"/>
      <c r="B3" s="159" t="s">
        <v>182</v>
      </c>
      <c r="C3" s="158"/>
      <c r="D3" s="160"/>
      <c r="E3" s="158"/>
      <c r="F3" s="158"/>
      <c r="G3" s="161"/>
      <c r="H3" s="158"/>
      <c r="I3" s="158"/>
      <c r="J3" s="162"/>
    </row>
    <row r="4" spans="1:11" ht="15.75" customHeight="1">
      <c r="A4" s="75"/>
      <c r="B4" s="165" t="s">
        <v>109</v>
      </c>
      <c r="C4" s="154" t="s">
        <v>1</v>
      </c>
      <c r="D4" s="163">
        <v>0.155</v>
      </c>
      <c r="E4" s="165" t="s">
        <v>60</v>
      </c>
      <c r="F4" s="154" t="s">
        <v>1</v>
      </c>
      <c r="G4" s="164">
        <v>0.43</v>
      </c>
      <c r="H4" s="7" t="s">
        <v>740</v>
      </c>
      <c r="I4" s="154" t="s">
        <v>740</v>
      </c>
      <c r="J4" s="37" t="s">
        <v>740</v>
      </c>
    </row>
    <row r="5" spans="1:11" ht="15.75" customHeight="1">
      <c r="A5" s="75"/>
      <c r="B5" s="159" t="s">
        <v>184</v>
      </c>
      <c r="C5" s="158"/>
      <c r="D5" s="160"/>
      <c r="E5" s="158"/>
      <c r="F5" s="158"/>
      <c r="G5" s="161"/>
      <c r="H5" s="158"/>
      <c r="I5" s="158"/>
      <c r="J5" s="162"/>
    </row>
    <row r="6" spans="1:11" ht="15.75" customHeight="1">
      <c r="A6" s="75"/>
      <c r="B6" s="165" t="s">
        <v>49</v>
      </c>
      <c r="C6" s="154" t="s">
        <v>3</v>
      </c>
      <c r="D6" s="166">
        <v>26.5</v>
      </c>
      <c r="E6" s="165" t="s">
        <v>53</v>
      </c>
      <c r="F6" s="154" t="s">
        <v>3</v>
      </c>
      <c r="G6" s="38" t="s">
        <v>101</v>
      </c>
      <c r="H6" s="7" t="s">
        <v>740</v>
      </c>
      <c r="I6" s="154" t="s">
        <v>740</v>
      </c>
      <c r="J6" s="37" t="s">
        <v>740</v>
      </c>
    </row>
    <row r="7" spans="1:11" ht="15.75" customHeight="1">
      <c r="A7" s="75"/>
      <c r="B7" s="165" t="s">
        <v>81</v>
      </c>
      <c r="C7" s="154" t="s">
        <v>3</v>
      </c>
      <c r="D7" s="36">
        <v>0.202044503456319</v>
      </c>
      <c r="E7" s="165" t="s">
        <v>61</v>
      </c>
      <c r="F7" s="154" t="s">
        <v>3</v>
      </c>
      <c r="G7" s="167">
        <v>0.83746666666666703</v>
      </c>
      <c r="H7" s="7" t="s">
        <v>740</v>
      </c>
      <c r="I7" s="154" t="s">
        <v>740</v>
      </c>
      <c r="J7" s="37" t="s">
        <v>740</v>
      </c>
    </row>
    <row r="8" spans="1:11" ht="15.75" customHeight="1">
      <c r="A8" s="75"/>
      <c r="B8" s="159" t="s">
        <v>206</v>
      </c>
      <c r="C8" s="158"/>
      <c r="D8" s="160"/>
      <c r="E8" s="158"/>
      <c r="F8" s="158"/>
      <c r="G8" s="161"/>
      <c r="H8" s="158"/>
      <c r="I8" s="158"/>
      <c r="J8" s="162"/>
    </row>
    <row r="9" spans="1:11" ht="15.75" customHeight="1">
      <c r="A9" s="75"/>
      <c r="B9" s="165" t="s">
        <v>29</v>
      </c>
      <c r="C9" s="154" t="s">
        <v>3</v>
      </c>
      <c r="D9" s="36">
        <v>0.79650209990633103</v>
      </c>
      <c r="E9" s="165" t="s">
        <v>125</v>
      </c>
      <c r="F9" s="154" t="s">
        <v>82</v>
      </c>
      <c r="G9" s="38" t="s">
        <v>103</v>
      </c>
      <c r="H9" s="7" t="s">
        <v>740</v>
      </c>
      <c r="I9" s="154" t="s">
        <v>740</v>
      </c>
      <c r="J9" s="37" t="s">
        <v>740</v>
      </c>
    </row>
    <row r="10" spans="1:11" ht="15.75" customHeight="1">
      <c r="A10" s="75"/>
      <c r="B10" s="165" t="s">
        <v>124</v>
      </c>
      <c r="C10" s="154" t="s">
        <v>82</v>
      </c>
      <c r="D10" s="36" t="s">
        <v>95</v>
      </c>
      <c r="E10" s="165" t="s">
        <v>61</v>
      </c>
      <c r="F10" s="154" t="s">
        <v>3</v>
      </c>
      <c r="G10" s="167">
        <v>0.55055555555555602</v>
      </c>
      <c r="H10" s="7" t="s">
        <v>740</v>
      </c>
      <c r="I10" s="154" t="s">
        <v>740</v>
      </c>
      <c r="J10" s="37" t="s">
        <v>740</v>
      </c>
    </row>
    <row r="11" spans="1:11" ht="15.75" customHeight="1">
      <c r="A11" s="75"/>
      <c r="B11" s="159" t="s">
        <v>135</v>
      </c>
      <c r="C11" s="158"/>
      <c r="D11" s="160"/>
      <c r="E11" s="158"/>
      <c r="F11" s="158"/>
      <c r="G11" s="161"/>
      <c r="H11" s="158"/>
      <c r="I11" s="158"/>
      <c r="J11" s="162"/>
    </row>
    <row r="12" spans="1:11" ht="15.75" customHeight="1">
      <c r="A12" s="75"/>
      <c r="B12" s="165" t="s">
        <v>435</v>
      </c>
      <c r="C12" s="154" t="s">
        <v>1</v>
      </c>
      <c r="D12" s="36">
        <v>12.285</v>
      </c>
      <c r="E12" s="165" t="s">
        <v>436</v>
      </c>
      <c r="F12" s="154" t="s">
        <v>1</v>
      </c>
      <c r="G12" s="167">
        <v>6.7050000000000001</v>
      </c>
      <c r="H12" s="168" t="s">
        <v>60</v>
      </c>
      <c r="I12" s="154" t="s">
        <v>1</v>
      </c>
      <c r="J12" s="164">
        <v>0.43448825000000002</v>
      </c>
    </row>
    <row r="13" spans="1:11" ht="15.75" customHeight="1">
      <c r="A13" s="75"/>
      <c r="B13" s="165" t="s">
        <v>7</v>
      </c>
      <c r="C13" s="154" t="s">
        <v>3</v>
      </c>
      <c r="D13" s="169">
        <v>810</v>
      </c>
      <c r="E13" s="165" t="s">
        <v>437</v>
      </c>
      <c r="F13" s="154" t="s">
        <v>1</v>
      </c>
      <c r="G13" s="167">
        <v>2.71</v>
      </c>
      <c r="H13" s="168" t="s">
        <v>438</v>
      </c>
      <c r="I13" s="154" t="s">
        <v>1</v>
      </c>
      <c r="J13" s="167">
        <v>68.69</v>
      </c>
    </row>
    <row r="14" spans="1:11" ht="15.75" customHeight="1">
      <c r="A14" s="75"/>
      <c r="B14" s="165" t="s">
        <v>106</v>
      </c>
      <c r="C14" s="154" t="s">
        <v>3</v>
      </c>
      <c r="D14" s="169">
        <v>805</v>
      </c>
      <c r="E14" s="165" t="s">
        <v>107</v>
      </c>
      <c r="F14" s="154" t="s">
        <v>1</v>
      </c>
      <c r="G14" s="167">
        <v>2.82</v>
      </c>
      <c r="H14" s="168" t="s">
        <v>15</v>
      </c>
      <c r="I14" s="154" t="s">
        <v>3</v>
      </c>
      <c r="J14" s="37">
        <v>50</v>
      </c>
    </row>
    <row r="15" spans="1:11" ht="15.75" customHeight="1">
      <c r="A15" s="75"/>
      <c r="B15" s="165" t="s">
        <v>100</v>
      </c>
      <c r="C15" s="154" t="s">
        <v>1</v>
      </c>
      <c r="D15" s="36">
        <v>2.1850000000000001</v>
      </c>
      <c r="E15" s="165" t="s">
        <v>108</v>
      </c>
      <c r="F15" s="154" t="s">
        <v>1</v>
      </c>
      <c r="G15" s="164">
        <v>9.5500000000000002E-2</v>
      </c>
      <c r="H15" s="168" t="s">
        <v>18</v>
      </c>
      <c r="I15" s="154" t="s">
        <v>3</v>
      </c>
      <c r="J15" s="37">
        <v>169.11889058007799</v>
      </c>
    </row>
    <row r="16" spans="1:11" ht="15.75" customHeight="1">
      <c r="A16" s="75"/>
      <c r="B16" s="165" t="s">
        <v>207</v>
      </c>
      <c r="C16" s="154" t="s">
        <v>3</v>
      </c>
      <c r="D16" s="166">
        <v>45</v>
      </c>
      <c r="E16" s="165" t="s">
        <v>439</v>
      </c>
      <c r="F16" s="154" t="s">
        <v>1</v>
      </c>
      <c r="G16" s="167">
        <v>1.145</v>
      </c>
      <c r="H16" s="168" t="s">
        <v>440</v>
      </c>
      <c r="I16" s="154" t="s">
        <v>1</v>
      </c>
      <c r="J16" s="164">
        <v>0.86414566666666603</v>
      </c>
    </row>
    <row r="17" spans="1:10" ht="15.75" customHeight="1">
      <c r="A17" s="75"/>
      <c r="B17" s="165" t="s">
        <v>25</v>
      </c>
      <c r="C17" s="154" t="s">
        <v>3</v>
      </c>
      <c r="D17" s="166">
        <v>30</v>
      </c>
      <c r="E17" s="165" t="s">
        <v>34</v>
      </c>
      <c r="F17" s="154" t="s">
        <v>3</v>
      </c>
      <c r="G17" s="37">
        <v>75</v>
      </c>
      <c r="H17" s="168" t="s">
        <v>441</v>
      </c>
      <c r="I17" s="154" t="s">
        <v>3</v>
      </c>
      <c r="J17" s="37">
        <v>220</v>
      </c>
    </row>
    <row r="18" spans="1:10" ht="15.75" customHeight="1">
      <c r="A18" s="75"/>
      <c r="B18" s="165" t="s">
        <v>442</v>
      </c>
      <c r="C18" s="154" t="s">
        <v>3</v>
      </c>
      <c r="D18" s="169">
        <v>210</v>
      </c>
      <c r="E18" s="165" t="s">
        <v>443</v>
      </c>
      <c r="F18" s="154" t="s">
        <v>1</v>
      </c>
      <c r="G18" s="164">
        <v>0.20649999999999999</v>
      </c>
      <c r="H18" s="168" t="s">
        <v>44</v>
      </c>
      <c r="I18" s="154" t="s">
        <v>3</v>
      </c>
      <c r="J18" s="37">
        <v>95</v>
      </c>
    </row>
    <row r="19" spans="1:10" ht="15.75" customHeight="1">
      <c r="A19" s="75"/>
      <c r="B19" s="165" t="s">
        <v>0</v>
      </c>
      <c r="C19" s="154" t="s">
        <v>3</v>
      </c>
      <c r="D19" s="169">
        <v>80</v>
      </c>
      <c r="E19" s="165" t="s">
        <v>37</v>
      </c>
      <c r="F19" s="154" t="s">
        <v>3</v>
      </c>
      <c r="G19" s="37">
        <v>70</v>
      </c>
      <c r="H19" s="168" t="s">
        <v>45</v>
      </c>
      <c r="I19" s="154" t="s">
        <v>3</v>
      </c>
      <c r="J19" s="37">
        <v>277.62074999999999</v>
      </c>
    </row>
    <row r="20" spans="1:10" ht="15.75" customHeight="1">
      <c r="A20" s="75"/>
      <c r="B20" s="159" t="s">
        <v>183</v>
      </c>
      <c r="C20" s="158"/>
      <c r="D20" s="160"/>
      <c r="E20" s="158"/>
      <c r="F20" s="158"/>
      <c r="G20" s="161"/>
      <c r="H20" s="158"/>
      <c r="I20" s="158"/>
      <c r="J20" s="162"/>
    </row>
    <row r="21" spans="1:10" ht="15.75" customHeight="1">
      <c r="A21" s="75"/>
      <c r="B21" s="165" t="s">
        <v>444</v>
      </c>
      <c r="C21" s="154" t="s">
        <v>1</v>
      </c>
      <c r="D21" s="36">
        <v>1.81</v>
      </c>
      <c r="E21" s="35" t="s">
        <v>740</v>
      </c>
      <c r="F21" s="154" t="s">
        <v>740</v>
      </c>
      <c r="G21" s="38" t="s">
        <v>740</v>
      </c>
      <c r="H21" s="7" t="s">
        <v>740</v>
      </c>
      <c r="I21" s="154" t="s">
        <v>740</v>
      </c>
      <c r="J21" s="37" t="s">
        <v>740</v>
      </c>
    </row>
    <row r="22" spans="1:10" ht="15.75" customHeight="1">
      <c r="A22" s="75"/>
      <c r="B22" s="159" t="s">
        <v>208</v>
      </c>
      <c r="C22" s="158"/>
      <c r="D22" s="160"/>
      <c r="E22" s="158"/>
      <c r="F22" s="158"/>
      <c r="G22" s="161"/>
      <c r="H22" s="158"/>
      <c r="I22" s="158"/>
      <c r="J22" s="162"/>
    </row>
    <row r="23" spans="1:10" ht="15.75" customHeight="1">
      <c r="A23" s="75"/>
      <c r="B23" s="165" t="s">
        <v>4</v>
      </c>
      <c r="C23" s="154" t="s">
        <v>3</v>
      </c>
      <c r="D23" s="163">
        <v>0.25</v>
      </c>
      <c r="E23" s="165" t="s">
        <v>8</v>
      </c>
      <c r="F23" s="154" t="s">
        <v>3</v>
      </c>
      <c r="G23" s="167">
        <v>7.64</v>
      </c>
      <c r="H23" s="168" t="s">
        <v>15</v>
      </c>
      <c r="I23" s="154" t="s">
        <v>3</v>
      </c>
      <c r="J23" s="167">
        <v>2.8</v>
      </c>
    </row>
    <row r="24" spans="1:10" ht="15.75" customHeight="1">
      <c r="A24" s="75"/>
      <c r="B24" s="165" t="s">
        <v>7</v>
      </c>
      <c r="C24" s="154" t="s">
        <v>3</v>
      </c>
      <c r="D24" s="169">
        <v>720.5</v>
      </c>
      <c r="E24" s="165" t="s">
        <v>11</v>
      </c>
      <c r="F24" s="154" t="s">
        <v>3</v>
      </c>
      <c r="G24" s="167">
        <v>1.175</v>
      </c>
      <c r="H24" s="168" t="s">
        <v>18</v>
      </c>
      <c r="I24" s="154" t="s">
        <v>3</v>
      </c>
      <c r="J24" s="37">
        <v>147</v>
      </c>
    </row>
    <row r="25" spans="1:10" ht="15.75" customHeight="1">
      <c r="A25" s="75"/>
      <c r="B25" s="165" t="s">
        <v>10</v>
      </c>
      <c r="C25" s="154" t="s">
        <v>3</v>
      </c>
      <c r="D25" s="169">
        <v>706</v>
      </c>
      <c r="E25" s="165" t="s">
        <v>14</v>
      </c>
      <c r="F25" s="154" t="s">
        <v>3</v>
      </c>
      <c r="G25" s="164">
        <v>3.7499999999999999E-2</v>
      </c>
      <c r="H25" s="168" t="s">
        <v>21</v>
      </c>
      <c r="I25" s="154" t="s">
        <v>3</v>
      </c>
      <c r="J25" s="167">
        <v>1.165</v>
      </c>
    </row>
    <row r="26" spans="1:10" ht="15.75" customHeight="1">
      <c r="A26" s="75"/>
      <c r="B26" s="165" t="s">
        <v>13</v>
      </c>
      <c r="C26" s="154" t="s">
        <v>3</v>
      </c>
      <c r="D26" s="36">
        <v>2.2999999999999998</v>
      </c>
      <c r="E26" s="165" t="s">
        <v>17</v>
      </c>
      <c r="F26" s="154" t="s">
        <v>3</v>
      </c>
      <c r="G26" s="38">
        <v>37.15</v>
      </c>
      <c r="H26" s="168" t="s">
        <v>24</v>
      </c>
      <c r="I26" s="154" t="s">
        <v>3</v>
      </c>
      <c r="J26" s="167">
        <v>0.95499999999999996</v>
      </c>
    </row>
    <row r="27" spans="1:10" ht="15.75" customHeight="1">
      <c r="A27" s="75"/>
      <c r="B27" s="165" t="s">
        <v>16</v>
      </c>
      <c r="C27" s="154" t="s">
        <v>3</v>
      </c>
      <c r="D27" s="36">
        <v>0.32</v>
      </c>
      <c r="E27" s="165" t="s">
        <v>23</v>
      </c>
      <c r="F27" s="154" t="s">
        <v>3</v>
      </c>
      <c r="G27" s="167">
        <v>0.46</v>
      </c>
      <c r="H27" s="168" t="s">
        <v>27</v>
      </c>
      <c r="I27" s="154" t="s">
        <v>3</v>
      </c>
      <c r="J27" s="37" t="s">
        <v>96</v>
      </c>
    </row>
    <row r="28" spans="1:10" ht="15.75" customHeight="1">
      <c r="A28" s="75"/>
      <c r="B28" s="165" t="s">
        <v>19</v>
      </c>
      <c r="C28" s="154" t="s">
        <v>3</v>
      </c>
      <c r="D28" s="36" t="s">
        <v>104</v>
      </c>
      <c r="E28" s="165" t="s">
        <v>56</v>
      </c>
      <c r="F28" s="154" t="s">
        <v>1</v>
      </c>
      <c r="G28" s="164">
        <v>7.8399999999999997E-2</v>
      </c>
      <c r="H28" s="168" t="s">
        <v>30</v>
      </c>
      <c r="I28" s="154" t="s">
        <v>3</v>
      </c>
      <c r="J28" s="38">
        <v>13.1</v>
      </c>
    </row>
    <row r="29" spans="1:10" ht="15.75" customHeight="1">
      <c r="A29" s="75"/>
      <c r="B29" s="165" t="s">
        <v>22</v>
      </c>
      <c r="C29" s="154" t="s">
        <v>3</v>
      </c>
      <c r="D29" s="169">
        <v>73.8</v>
      </c>
      <c r="E29" s="165" t="s">
        <v>26</v>
      </c>
      <c r="F29" s="154" t="s">
        <v>3</v>
      </c>
      <c r="G29" s="167">
        <v>1.9</v>
      </c>
      <c r="H29" s="168" t="s">
        <v>62</v>
      </c>
      <c r="I29" s="154" t="s">
        <v>1</v>
      </c>
      <c r="J29" s="164">
        <v>0.54</v>
      </c>
    </row>
    <row r="30" spans="1:10" ht="15.75" customHeight="1">
      <c r="A30" s="75"/>
      <c r="B30" s="165" t="s">
        <v>25</v>
      </c>
      <c r="C30" s="154" t="s">
        <v>3</v>
      </c>
      <c r="D30" s="166">
        <v>17.5</v>
      </c>
      <c r="E30" s="165" t="s">
        <v>29</v>
      </c>
      <c r="F30" s="154" t="s">
        <v>3</v>
      </c>
      <c r="G30" s="38">
        <v>16.5</v>
      </c>
      <c r="H30" s="168" t="s">
        <v>63</v>
      </c>
      <c r="I30" s="154" t="s">
        <v>3</v>
      </c>
      <c r="J30" s="167">
        <v>0.7</v>
      </c>
    </row>
    <row r="31" spans="1:10" ht="15.75" customHeight="1">
      <c r="A31" s="75"/>
      <c r="B31" s="165" t="s">
        <v>51</v>
      </c>
      <c r="C31" s="154" t="s">
        <v>3</v>
      </c>
      <c r="D31" s="169">
        <v>141</v>
      </c>
      <c r="E31" s="165" t="s">
        <v>31</v>
      </c>
      <c r="F31" s="154" t="s">
        <v>3</v>
      </c>
      <c r="G31" s="38">
        <v>34.200000000000003</v>
      </c>
      <c r="H31" s="168" t="s">
        <v>64</v>
      </c>
      <c r="I31" s="154" t="s">
        <v>3</v>
      </c>
      <c r="J31" s="167">
        <v>0.49</v>
      </c>
    </row>
    <row r="32" spans="1:10" ht="15.75" customHeight="1">
      <c r="A32" s="75"/>
      <c r="B32" s="165" t="s">
        <v>28</v>
      </c>
      <c r="C32" s="154" t="s">
        <v>3</v>
      </c>
      <c r="D32" s="36">
        <v>7.3</v>
      </c>
      <c r="E32" s="165" t="s">
        <v>34</v>
      </c>
      <c r="F32" s="154" t="s">
        <v>3</v>
      </c>
      <c r="G32" s="37">
        <v>60</v>
      </c>
      <c r="H32" s="168" t="s">
        <v>32</v>
      </c>
      <c r="I32" s="154" t="s">
        <v>3</v>
      </c>
      <c r="J32" s="167">
        <v>2.94</v>
      </c>
    </row>
    <row r="33" spans="1:10" ht="15.75" customHeight="1">
      <c r="A33" s="75"/>
      <c r="B33" s="165" t="s">
        <v>0</v>
      </c>
      <c r="C33" s="154" t="s">
        <v>3</v>
      </c>
      <c r="D33" s="169">
        <v>73</v>
      </c>
      <c r="E33" s="165" t="s">
        <v>37</v>
      </c>
      <c r="F33" s="154" t="s">
        <v>3</v>
      </c>
      <c r="G33" s="38">
        <v>18.5</v>
      </c>
      <c r="H33" s="168" t="s">
        <v>65</v>
      </c>
      <c r="I33" s="154" t="s">
        <v>3</v>
      </c>
      <c r="J33" s="37">
        <v>113</v>
      </c>
    </row>
    <row r="34" spans="1:10" ht="15.75" customHeight="1">
      <c r="A34" s="75"/>
      <c r="B34" s="165" t="s">
        <v>33</v>
      </c>
      <c r="C34" s="154" t="s">
        <v>3</v>
      </c>
      <c r="D34" s="36">
        <v>5.58</v>
      </c>
      <c r="E34" s="165" t="s">
        <v>40</v>
      </c>
      <c r="F34" s="154" t="s">
        <v>3</v>
      </c>
      <c r="G34" s="167">
        <v>9.06</v>
      </c>
      <c r="H34" s="168" t="s">
        <v>35</v>
      </c>
      <c r="I34" s="154" t="s">
        <v>3</v>
      </c>
      <c r="J34" s="167">
        <v>2.75</v>
      </c>
    </row>
    <row r="35" spans="1:10" ht="15.75" customHeight="1">
      <c r="A35" s="75"/>
      <c r="B35" s="165" t="s">
        <v>36</v>
      </c>
      <c r="C35" s="154" t="s">
        <v>3</v>
      </c>
      <c r="D35" s="36">
        <v>3.37</v>
      </c>
      <c r="E35" s="165" t="s">
        <v>43</v>
      </c>
      <c r="F35" s="154" t="s">
        <v>3</v>
      </c>
      <c r="G35" s="37">
        <v>122.5</v>
      </c>
      <c r="H35" s="168" t="s">
        <v>38</v>
      </c>
      <c r="I35" s="154" t="s">
        <v>3</v>
      </c>
      <c r="J35" s="38">
        <v>30.9</v>
      </c>
    </row>
    <row r="36" spans="1:10" ht="15.75" customHeight="1">
      <c r="A36" s="75"/>
      <c r="B36" s="165" t="s">
        <v>39</v>
      </c>
      <c r="C36" s="154" t="s">
        <v>3</v>
      </c>
      <c r="D36" s="36">
        <v>1.32</v>
      </c>
      <c r="E36" s="165" t="s">
        <v>59</v>
      </c>
      <c r="F36" s="154" t="s">
        <v>3</v>
      </c>
      <c r="G36" s="38" t="s">
        <v>105</v>
      </c>
      <c r="H36" s="168" t="s">
        <v>41</v>
      </c>
      <c r="I36" s="154" t="s">
        <v>3</v>
      </c>
      <c r="J36" s="167">
        <v>3.23</v>
      </c>
    </row>
    <row r="37" spans="1:10" ht="15.75" customHeight="1">
      <c r="A37" s="75"/>
      <c r="B37" s="165" t="s">
        <v>42</v>
      </c>
      <c r="C37" s="154" t="s">
        <v>3</v>
      </c>
      <c r="D37" s="166">
        <v>16.350000000000001</v>
      </c>
      <c r="E37" s="165" t="s">
        <v>6</v>
      </c>
      <c r="F37" s="154" t="s">
        <v>3</v>
      </c>
      <c r="G37" s="37">
        <v>611</v>
      </c>
      <c r="H37" s="168" t="s">
        <v>44</v>
      </c>
      <c r="I37" s="154" t="s">
        <v>3</v>
      </c>
      <c r="J37" s="37">
        <v>87.5</v>
      </c>
    </row>
    <row r="38" spans="1:10" ht="15.75" customHeight="1">
      <c r="A38" s="75"/>
      <c r="B38" s="165" t="s">
        <v>5</v>
      </c>
      <c r="C38" s="154" t="s">
        <v>3</v>
      </c>
      <c r="D38" s="36">
        <v>6.0549999999999997</v>
      </c>
      <c r="E38" s="165" t="s">
        <v>9</v>
      </c>
      <c r="F38" s="154" t="s">
        <v>3</v>
      </c>
      <c r="G38" s="38">
        <v>13.3</v>
      </c>
      <c r="H38" s="168" t="s">
        <v>45</v>
      </c>
      <c r="I38" s="154" t="s">
        <v>3</v>
      </c>
      <c r="J38" s="37">
        <v>281.5</v>
      </c>
    </row>
    <row r="39" spans="1:10" ht="15.75" customHeight="1">
      <c r="A39" s="75"/>
      <c r="B39" s="165" t="s">
        <v>81</v>
      </c>
      <c r="C39" s="154" t="s">
        <v>3</v>
      </c>
      <c r="D39" s="36">
        <v>1.5249999999999999</v>
      </c>
      <c r="E39" s="165" t="s">
        <v>12</v>
      </c>
      <c r="F39" s="154" t="s">
        <v>3</v>
      </c>
      <c r="G39" s="167">
        <v>6.8449999999999998</v>
      </c>
      <c r="H39" s="7" t="s">
        <v>740</v>
      </c>
      <c r="I39" s="154" t="s">
        <v>740</v>
      </c>
      <c r="J39" s="37" t="s">
        <v>740</v>
      </c>
    </row>
    <row r="40" spans="1:10" ht="15.75" customHeight="1">
      <c r="A40" s="75"/>
      <c r="B40" s="159" t="s">
        <v>209</v>
      </c>
      <c r="C40" s="158"/>
      <c r="D40" s="160"/>
      <c r="E40" s="158"/>
      <c r="F40" s="158"/>
      <c r="G40" s="161"/>
      <c r="H40" s="158"/>
      <c r="I40" s="158"/>
      <c r="J40" s="162"/>
    </row>
    <row r="41" spans="1:10" ht="15.75" customHeight="1">
      <c r="A41" s="75"/>
      <c r="B41" s="165" t="s">
        <v>4</v>
      </c>
      <c r="C41" s="154" t="s">
        <v>3</v>
      </c>
      <c r="D41" s="36" t="s">
        <v>103</v>
      </c>
      <c r="E41" s="165" t="s">
        <v>0</v>
      </c>
      <c r="F41" s="154" t="s">
        <v>3</v>
      </c>
      <c r="G41" s="38" t="s">
        <v>210</v>
      </c>
      <c r="H41" s="168" t="s">
        <v>6</v>
      </c>
      <c r="I41" s="154" t="s">
        <v>3</v>
      </c>
      <c r="J41" s="37">
        <v>693</v>
      </c>
    </row>
    <row r="42" spans="1:10" ht="15.75" customHeight="1">
      <c r="A42" s="75"/>
      <c r="B42" s="165" t="s">
        <v>7</v>
      </c>
      <c r="C42" s="154" t="s">
        <v>3</v>
      </c>
      <c r="D42" s="169">
        <v>925</v>
      </c>
      <c r="E42" s="165" t="s">
        <v>52</v>
      </c>
      <c r="F42" s="154" t="s">
        <v>1</v>
      </c>
      <c r="G42" s="167">
        <v>5.0999999999999996</v>
      </c>
      <c r="H42" s="168" t="s">
        <v>9</v>
      </c>
      <c r="I42" s="154" t="s">
        <v>3</v>
      </c>
      <c r="J42" s="38">
        <v>16.5</v>
      </c>
    </row>
    <row r="43" spans="1:10" ht="15.75" customHeight="1">
      <c r="A43" s="75"/>
      <c r="B43" s="165" t="s">
        <v>97</v>
      </c>
      <c r="C43" s="154" t="s">
        <v>3</v>
      </c>
      <c r="D43" s="36">
        <v>3.82</v>
      </c>
      <c r="E43" s="165" t="s">
        <v>53</v>
      </c>
      <c r="F43" s="154" t="s">
        <v>3</v>
      </c>
      <c r="G43" s="38" t="s">
        <v>211</v>
      </c>
      <c r="H43" s="168" t="s">
        <v>61</v>
      </c>
      <c r="I43" s="154" t="s">
        <v>3</v>
      </c>
      <c r="J43" s="37" t="s">
        <v>95</v>
      </c>
    </row>
    <row r="44" spans="1:10" ht="15.75" customHeight="1">
      <c r="A44" s="75"/>
      <c r="B44" s="165" t="s">
        <v>10</v>
      </c>
      <c r="C44" s="154" t="s">
        <v>3</v>
      </c>
      <c r="D44" s="169">
        <v>800</v>
      </c>
      <c r="E44" s="165" t="s">
        <v>212</v>
      </c>
      <c r="F44" s="154" t="s">
        <v>3</v>
      </c>
      <c r="G44" s="38" t="s">
        <v>104</v>
      </c>
      <c r="H44" s="168" t="s">
        <v>12</v>
      </c>
      <c r="I44" s="154" t="s">
        <v>3</v>
      </c>
      <c r="J44" s="167">
        <v>8</v>
      </c>
    </row>
    <row r="45" spans="1:10" ht="15.75" customHeight="1">
      <c r="A45" s="75"/>
      <c r="B45" s="165" t="s">
        <v>213</v>
      </c>
      <c r="C45" s="154" t="s">
        <v>3</v>
      </c>
      <c r="D45" s="36" t="s">
        <v>214</v>
      </c>
      <c r="E45" s="165" t="s">
        <v>17</v>
      </c>
      <c r="F45" s="154" t="s">
        <v>3</v>
      </c>
      <c r="G45" s="38">
        <v>43</v>
      </c>
      <c r="H45" s="168" t="s">
        <v>21</v>
      </c>
      <c r="I45" s="154" t="s">
        <v>3</v>
      </c>
      <c r="J45" s="37" t="s">
        <v>101</v>
      </c>
    </row>
    <row r="46" spans="1:10" ht="15.75" customHeight="1">
      <c r="A46" s="75"/>
      <c r="B46" s="165" t="s">
        <v>19</v>
      </c>
      <c r="C46" s="154" t="s">
        <v>3</v>
      </c>
      <c r="D46" s="36" t="s">
        <v>95</v>
      </c>
      <c r="E46" s="165" t="s">
        <v>56</v>
      </c>
      <c r="F46" s="154" t="s">
        <v>1</v>
      </c>
      <c r="G46" s="164">
        <v>7.2999999999999995E-2</v>
      </c>
      <c r="H46" s="168" t="s">
        <v>30</v>
      </c>
      <c r="I46" s="154" t="s">
        <v>3</v>
      </c>
      <c r="J46" s="38">
        <v>12.8</v>
      </c>
    </row>
    <row r="47" spans="1:10" ht="15.75" customHeight="1">
      <c r="A47" s="75"/>
      <c r="B47" s="165" t="s">
        <v>22</v>
      </c>
      <c r="C47" s="154" t="s">
        <v>3</v>
      </c>
      <c r="D47" s="169">
        <v>90</v>
      </c>
      <c r="E47" s="165" t="s">
        <v>26</v>
      </c>
      <c r="F47" s="154" t="s">
        <v>3</v>
      </c>
      <c r="G47" s="38" t="s">
        <v>95</v>
      </c>
      <c r="H47" s="168" t="s">
        <v>32</v>
      </c>
      <c r="I47" s="154" t="s">
        <v>3</v>
      </c>
      <c r="J47" s="167">
        <v>4</v>
      </c>
    </row>
    <row r="48" spans="1:10" ht="15.75" customHeight="1">
      <c r="A48" s="75"/>
      <c r="B48" s="165" t="s">
        <v>25</v>
      </c>
      <c r="C48" s="154" t="s">
        <v>3</v>
      </c>
      <c r="D48" s="166">
        <v>20</v>
      </c>
      <c r="E48" s="165" t="s">
        <v>57</v>
      </c>
      <c r="F48" s="154" t="s">
        <v>1</v>
      </c>
      <c r="G48" s="164">
        <v>0.88</v>
      </c>
      <c r="H48" s="168" t="s">
        <v>35</v>
      </c>
      <c r="I48" s="154" t="s">
        <v>3</v>
      </c>
      <c r="J48" s="167">
        <v>2</v>
      </c>
    </row>
    <row r="49" spans="1:10" ht="15.75" customHeight="1">
      <c r="A49" s="75"/>
      <c r="B49" s="187" t="s">
        <v>51</v>
      </c>
      <c r="C49" s="188" t="s">
        <v>3</v>
      </c>
      <c r="D49" s="189">
        <v>200</v>
      </c>
      <c r="E49" s="187" t="s">
        <v>34</v>
      </c>
      <c r="F49" s="188" t="s">
        <v>3</v>
      </c>
      <c r="G49" s="190">
        <v>100</v>
      </c>
      <c r="H49" s="191" t="s">
        <v>44</v>
      </c>
      <c r="I49" s="188" t="s">
        <v>3</v>
      </c>
      <c r="J49" s="190" t="s">
        <v>215</v>
      </c>
    </row>
    <row r="50" spans="1:10" ht="15.75" customHeight="1">
      <c r="B50" s="32" t="s">
        <v>747</v>
      </c>
    </row>
  </sheetData>
  <conditionalFormatting sqref="B3:J49">
    <cfRule type="expression" dxfId="39" priority="1">
      <formula>IF(IndVal_IsBlnkRow*IndVal_IsBlnkRowNext=1,TRUE,FALSE)</formula>
    </cfRule>
  </conditionalFormatting>
  <conditionalFormatting sqref="C3:C49 F3:F49 I3:I49">
    <cfRule type="expression" dxfId="38" priority="2">
      <formula>IndVal_LimitValDiffUOM</formula>
    </cfRule>
  </conditionalFormatting>
  <hyperlinks>
    <hyperlink ref="B4" location="'IRC'!$A$1" display="'IRC'!$A$1" xr:uid="{886C8593-72C7-44B8-883D-9C3166CCDB39}"/>
    <hyperlink ref="E4" location="'IRC'!$A$15" display="'IRC'!$A$15" xr:uid="{F61C3C68-9BB8-4FB2-883B-32B8FA5A6A92}"/>
    <hyperlink ref="B6" location="'4-Acid'!$A$79" display="'4-Acid'!$A$79" xr:uid="{335154C3-BAFC-4390-9EC9-995965FA8D76}"/>
    <hyperlink ref="E6" location="'4-Acid'!$A$426" display="'4-Acid'!$A$426" xr:uid="{A98293D7-BC5B-4290-B5BE-1DDB10BD6675}"/>
    <hyperlink ref="B7" location="'4-Acid'!$A$390" display="'4-Acid'!$A$390" xr:uid="{8F67AB42-6307-492E-B6C0-899E9D0589B3}"/>
    <hyperlink ref="E7" location="'4-Acid'!$A$826" display="'4-Acid'!$A$826" xr:uid="{B2B4F9E2-E7CC-4F34-A060-A2482C77487F}"/>
    <hyperlink ref="B9" location="'Aqua Regia'!$A$626" display="'Aqua Regia'!$A$626" xr:uid="{200EF2C1-418E-47F1-AF96-C19EB238D94C}"/>
    <hyperlink ref="E9" location="'Aqua Regia'!$A$753" display="'Aqua Regia'!$A$753" xr:uid="{DC31991A-BB18-4E1E-9E10-6478EB4BAE43}"/>
    <hyperlink ref="B10" location="'Aqua Regia'!$A$717" display="'Aqua Regia'!$A$717" xr:uid="{D41BD545-3F38-4D24-8849-8DE153925969}"/>
    <hyperlink ref="E10" location="'Aqua Regia'!$A$861" display="'Aqua Regia'!$A$861" xr:uid="{DCBB27EA-19BC-4574-8BE0-AB374BCEFAA1}"/>
    <hyperlink ref="B12" location="'Fusion XRF'!$A$1" display="'Fusion XRF'!$A$1" xr:uid="{F36C8934-5545-4623-B65C-F04EFBC556E0}"/>
    <hyperlink ref="E12" location="'Fusion XRF'!$A$136" display="'Fusion XRF'!$A$136" xr:uid="{6C8B0D74-793A-4540-AAC1-8A8503B35A25}"/>
    <hyperlink ref="H12" location="'Fusion XRF'!$A$248" display="'Fusion XRF'!$A$248" xr:uid="{0A6ED10A-7ED1-4B0C-A6C0-D33584EC519F}"/>
    <hyperlink ref="B13" location="'Fusion XRF'!$A$15" display="'Fusion XRF'!$A$15" xr:uid="{337328AC-A7D6-42B0-92DF-982BF3E8EEDF}"/>
    <hyperlink ref="E13" location="'Fusion XRF'!$A$150" display="'Fusion XRF'!$A$150" xr:uid="{919D5D5E-2266-446A-A3C0-482C8CE1D336}"/>
    <hyperlink ref="H13" location="'Fusion XRF'!$A$262" display="'Fusion XRF'!$A$262" xr:uid="{D5C18227-9013-4CB9-B0BC-2DD3C320FCA4}"/>
    <hyperlink ref="B14" location="'Fusion XRF'!$A$52" display="'Fusion XRF'!$A$52" xr:uid="{4BC7BFD8-B51B-401C-91C2-851DB2DCE2AD}"/>
    <hyperlink ref="E14" location="'Fusion XRF'!$A$164" display="'Fusion XRF'!$A$164" xr:uid="{D541631A-DE81-40CE-BC52-DB30A5330FC2}"/>
    <hyperlink ref="H14" location="'Fusion XRF'!$A$276" display="'Fusion XRF'!$A$276" xr:uid="{226B2C5A-4A8F-47E4-BD2A-888F53414326}"/>
    <hyperlink ref="B15" location="'Fusion XRF'!$A$66" display="'Fusion XRF'!$A$66" xr:uid="{B201AE06-DA61-4F1E-AC39-C5F688749597}"/>
    <hyperlink ref="E15" location="'Fusion XRF'!$A$178" display="'Fusion XRF'!$A$178" xr:uid="{20FCB73E-364B-4040-A2D4-EEF0D2B9990B}"/>
    <hyperlink ref="H15" location="'Fusion XRF'!$A$290" display="'Fusion XRF'!$A$290" xr:uid="{FE99617F-BF46-430A-B17D-95D41D1F4829}"/>
    <hyperlink ref="B16" location="'Fusion XRF'!$A$80" display="'Fusion XRF'!$A$80" xr:uid="{24056AD9-810B-4BDA-AF18-2EBAAB800AF6}"/>
    <hyperlink ref="E16" location="'Fusion XRF'!$A$192" display="'Fusion XRF'!$A$192" xr:uid="{C1DA5548-3138-4C0D-8613-83479B61F462}"/>
    <hyperlink ref="H16" location="'Fusion XRF'!$A$304" display="'Fusion XRF'!$A$304" xr:uid="{15B7CC2D-44F1-4853-96D4-BB93AC858F26}"/>
    <hyperlink ref="B17" location="'Fusion XRF'!$A$94" display="'Fusion XRF'!$A$94" xr:uid="{CDE43291-638D-45FC-8A0B-03D0F36CE898}"/>
    <hyperlink ref="E17" location="'Fusion XRF'!$A$206" display="'Fusion XRF'!$A$206" xr:uid="{56E52B42-8BF4-4259-81FD-94225E6E487F}"/>
    <hyperlink ref="H17" location="'Fusion XRF'!$A$322" display="'Fusion XRF'!$A$322" xr:uid="{D301F2D0-E8FC-4144-9490-49BDA8225AEE}"/>
    <hyperlink ref="B18" location="'Fusion XRF'!$A$108" display="'Fusion XRF'!$A$108" xr:uid="{26A8BF12-623C-4056-80FB-698400F2A0B0}"/>
    <hyperlink ref="E18" location="'Fusion XRF'!$A$220" display="'Fusion XRF'!$A$220" xr:uid="{D941664A-40BF-454C-BBB4-33415FAC3070}"/>
    <hyperlink ref="H18" location="'Fusion XRF'!$A$336" display="'Fusion XRF'!$A$336" xr:uid="{A4659DB9-41C3-4077-A186-2B13433587C5}"/>
    <hyperlink ref="B19" location="'Fusion XRF'!$A$122" display="'Fusion XRF'!$A$122" xr:uid="{CF9F0BC1-A059-477A-A0B2-A0D71F1C7F6E}"/>
    <hyperlink ref="E19" location="'Fusion XRF'!$A$234" display="'Fusion XRF'!$A$234" xr:uid="{EA501D24-C209-43A6-956C-FEBE1C2C82DF}"/>
    <hyperlink ref="H19" location="'Fusion XRF'!$A$350" display="'Fusion XRF'!$A$350" xr:uid="{0BF96CA9-E7B0-487D-81F3-7E5B806E8B87}"/>
    <hyperlink ref="B21" location="'Thermograv'!$A$1" display="'Thermograv'!$A$1" xr:uid="{43D15FA1-977E-4B03-97FE-A33074FEDC37}"/>
    <hyperlink ref="B23" location="'Laser Ablation'!$A$1" display="'Laser Ablation'!$A$1" xr:uid="{3845D814-2357-4AE2-A325-2B6D614C7AB4}"/>
    <hyperlink ref="E23" location="'Laser Ablation'!$A$262" display="'Laser Ablation'!$A$262" xr:uid="{3CFBE27B-5776-4675-9F71-482E10BFC99B}"/>
    <hyperlink ref="H23" location="'Laser Ablation'!$A$500" display="'Laser Ablation'!$A$500" xr:uid="{08D35DF6-A486-4633-B628-394AAE1BA1A5}"/>
    <hyperlink ref="B24" location="'Laser Ablation'!$A$15" display="'Laser Ablation'!$A$15" xr:uid="{64B4D832-919A-4F9C-8910-D8CDD462AEC4}"/>
    <hyperlink ref="E24" location="'Laser Ablation'!$A$276" display="'Laser Ablation'!$A$276" xr:uid="{7B972734-E63E-4D34-AC7B-1AD4115AD900}"/>
    <hyperlink ref="H24" location="'Laser Ablation'!$A$514" display="'Laser Ablation'!$A$514" xr:uid="{37F73313-4CBE-4F3B-A03B-3567EB195C5B}"/>
    <hyperlink ref="B25" location="'Laser Ablation'!$A$52" display="'Laser Ablation'!$A$52" xr:uid="{D314C385-636C-467F-9EC7-5308FFEE5FA1}"/>
    <hyperlink ref="E25" location="'Laser Ablation'!$A$290" display="'Laser Ablation'!$A$290" xr:uid="{1F99BE83-4C05-4033-9DD7-50C006E31B6C}"/>
    <hyperlink ref="H25" location="'Laser Ablation'!$A$528" display="'Laser Ablation'!$A$528" xr:uid="{98794DDA-6C6F-4BA7-AE1D-DEEF83B5686F}"/>
    <hyperlink ref="B26" location="'Laser Ablation'!$A$66" display="'Laser Ablation'!$A$66" xr:uid="{4799CBF0-7F8D-4C2F-B986-740DB870332A}"/>
    <hyperlink ref="E26" location="'Laser Ablation'!$A$304" display="'Laser Ablation'!$A$304" xr:uid="{D420FAAC-E126-4AF1-9C80-ADED5667DE82}"/>
    <hyperlink ref="H26" location="'Laser Ablation'!$A$542" display="'Laser Ablation'!$A$542" xr:uid="{20E3ECD0-EC62-488C-B6D8-C042654E6065}"/>
    <hyperlink ref="B27" location="'Laser Ablation'!$A$80" display="'Laser Ablation'!$A$80" xr:uid="{ECF9E10D-38A1-450C-B63C-AFA8C5BD3C20}"/>
    <hyperlink ref="E27" location="'Laser Ablation'!$A$318" display="'Laser Ablation'!$A$318" xr:uid="{CF9652DB-5478-4A6D-AFB7-93E5962B8935}"/>
    <hyperlink ref="H27" location="'Laser Ablation'!$A$556" display="'Laser Ablation'!$A$556" xr:uid="{4E4374D5-4B40-4A58-9918-A62E755B49F7}"/>
    <hyperlink ref="B28" location="'Laser Ablation'!$A$94" display="'Laser Ablation'!$A$94" xr:uid="{CA5150D5-7503-4A73-A578-24181029B986}"/>
    <hyperlink ref="E28" location="'Laser Ablation'!$A$332" display="'Laser Ablation'!$A$332" xr:uid="{2E229E05-B127-4CB2-A75A-F53DD2E33698}"/>
    <hyperlink ref="H28" location="'Laser Ablation'!$A$570" display="'Laser Ablation'!$A$570" xr:uid="{5771BA3A-6EC6-4047-836D-7A86753F6E46}"/>
    <hyperlink ref="B29" location="'Laser Ablation'!$A$108" display="'Laser Ablation'!$A$108" xr:uid="{34BA16A0-06C2-42ED-BA26-A8583EF2AE48}"/>
    <hyperlink ref="E29" location="'Laser Ablation'!$A$346" display="'Laser Ablation'!$A$346" xr:uid="{9DB29EEE-31C2-4CDA-B266-7FBF116AB954}"/>
    <hyperlink ref="H29" location="'Laser Ablation'!$A$584" display="'Laser Ablation'!$A$584" xr:uid="{C9C4F424-F2B6-4468-9C92-B2486171082E}"/>
    <hyperlink ref="B30" location="'Laser Ablation'!$A$122" display="'Laser Ablation'!$A$122" xr:uid="{1D20D3B7-A8E2-4279-B7C6-3020E866B73B}"/>
    <hyperlink ref="E30" location="'Laser Ablation'!$A$360" display="'Laser Ablation'!$A$360" xr:uid="{D4EF41FC-582D-41D5-89A2-B68AD034F03A}"/>
    <hyperlink ref="H30" location="'Laser Ablation'!$A$598" display="'Laser Ablation'!$A$598" xr:uid="{5804F840-F568-4821-9BFD-1E17B05937AD}"/>
    <hyperlink ref="B31" location="'Laser Ablation'!$A$136" display="'Laser Ablation'!$A$136" xr:uid="{E0103ECC-068E-499B-80E7-39EE09618BAD}"/>
    <hyperlink ref="E31" location="'Laser Ablation'!$A$374" display="'Laser Ablation'!$A$374" xr:uid="{29E80AEF-BB7F-41A1-8875-760B3AB67DB9}"/>
    <hyperlink ref="H31" location="'Laser Ablation'!$A$612" display="'Laser Ablation'!$A$612" xr:uid="{57095762-6776-40FB-829D-F3D5823E72AF}"/>
    <hyperlink ref="B32" location="'Laser Ablation'!$A$150" display="'Laser Ablation'!$A$150" xr:uid="{197D6A18-3F8A-49A9-B25F-54F576EAA4CE}"/>
    <hyperlink ref="E32" location="'Laser Ablation'!$A$388" display="'Laser Ablation'!$A$388" xr:uid="{D3D5AA9D-8B0F-47D0-BDD5-C8D7E52EFB0F}"/>
    <hyperlink ref="H32" location="'Laser Ablation'!$A$626" display="'Laser Ablation'!$A$626" xr:uid="{9E6F192A-FB68-40D2-A4C4-1D6C4B7B899D}"/>
    <hyperlink ref="B33" location="'Laser Ablation'!$A$164" display="'Laser Ablation'!$A$164" xr:uid="{BA66D808-68F3-49BD-BA88-DF69FD3575B1}"/>
    <hyperlink ref="E33" location="'Laser Ablation'!$A$402" display="'Laser Ablation'!$A$402" xr:uid="{3947DBD3-7BA8-4A7F-B294-87ECCD2E2DE0}"/>
    <hyperlink ref="H33" location="'Laser Ablation'!$A$640" display="'Laser Ablation'!$A$640" xr:uid="{B9AE88D3-0131-44BD-B517-59C8E85B21BD}"/>
    <hyperlink ref="B34" location="'Laser Ablation'!$A$178" display="'Laser Ablation'!$A$178" xr:uid="{43866101-8051-4F7B-830B-E4A5A635E868}"/>
    <hyperlink ref="E34" location="'Laser Ablation'!$A$416" display="'Laser Ablation'!$A$416" xr:uid="{634EB1F1-BF83-4385-A2FA-B46918AC95C6}"/>
    <hyperlink ref="H34" location="'Laser Ablation'!$A$654" display="'Laser Ablation'!$A$654" xr:uid="{198FB82B-F70D-4E13-8FFB-D8B340A9C20A}"/>
    <hyperlink ref="B35" location="'Laser Ablation'!$A$192" display="'Laser Ablation'!$A$192" xr:uid="{625C9B35-541F-457A-AFBF-DDDEDE95D287}"/>
    <hyperlink ref="E35" location="'Laser Ablation'!$A$430" display="'Laser Ablation'!$A$430" xr:uid="{BFD00F6F-4294-4A84-B2E4-9965AB71D484}"/>
    <hyperlink ref="H35" location="'Laser Ablation'!$A$668" display="'Laser Ablation'!$A$668" xr:uid="{ADD6E75B-9E1C-4B7A-87D0-551897D8ECF6}"/>
    <hyperlink ref="B36" location="'Laser Ablation'!$A$206" display="'Laser Ablation'!$A$206" xr:uid="{6B1ED7E9-3D80-4AEB-B0E0-04622EAAAC3D}"/>
    <hyperlink ref="E36" location="'Laser Ablation'!$A$444" display="'Laser Ablation'!$A$444" xr:uid="{6B26A4CA-09F1-41B7-BB56-CCAD371CE2B2}"/>
    <hyperlink ref="H36" location="'Laser Ablation'!$A$682" display="'Laser Ablation'!$A$682" xr:uid="{E4AA4395-B1FB-4F92-9257-5EE79627AB2C}"/>
    <hyperlink ref="B37" location="'Laser Ablation'!$A$220" display="'Laser Ablation'!$A$220" xr:uid="{7835BA19-5CDE-4050-8731-3C783EA72445}"/>
    <hyperlink ref="E37" location="'Laser Ablation'!$A$458" display="'Laser Ablation'!$A$458" xr:uid="{66A0AC11-2E0B-45ED-8C5D-1F2A154BA410}"/>
    <hyperlink ref="H37" location="'Laser Ablation'!$A$696" display="'Laser Ablation'!$A$696" xr:uid="{DA142B20-A92B-4EAA-B1D3-DFCAA424ABB8}"/>
    <hyperlink ref="B38" location="'Laser Ablation'!$A$234" display="'Laser Ablation'!$A$234" xr:uid="{936A6CC0-43D3-4351-AAE8-E380CFE7CE80}"/>
    <hyperlink ref="E38" location="'Laser Ablation'!$A$472" display="'Laser Ablation'!$A$472" xr:uid="{583E02FA-E167-47E3-B03D-5D8AE6A61EAA}"/>
    <hyperlink ref="H38" location="'Laser Ablation'!$A$710" display="'Laser Ablation'!$A$710" xr:uid="{A43DB6F2-9C14-4BCD-9CFE-A2731647FD78}"/>
    <hyperlink ref="B39" location="'Laser Ablation'!$A$248" display="'Laser Ablation'!$A$248" xr:uid="{98CA4EBB-ED78-48FA-9A16-69BBF15E3709}"/>
    <hyperlink ref="E39" location="'Laser Ablation'!$A$486" display="'Laser Ablation'!$A$486" xr:uid="{41E4114B-7398-4CCE-A194-4F34110F17EC}"/>
    <hyperlink ref="B41" location="'INAA'!$A$1" display="'INAA'!$A$1" xr:uid="{B43F67D5-33EB-4469-A2F1-120B8FF1BD9D}"/>
    <hyperlink ref="E41" location="'INAA'!$A$141" display="'INAA'!$A$141" xr:uid="{9F659BDE-C954-430C-89DC-C59A8D495FDB}"/>
    <hyperlink ref="H41" location="'INAA'!$A$258" display="'INAA'!$A$258" xr:uid="{F8889B47-910A-4C2C-A1AE-892738C01E02}"/>
    <hyperlink ref="B42" location="'INAA'!$A$14" display="'INAA'!$A$14" xr:uid="{3BAC7EAF-8D11-4EB1-BCE9-58EDA18D3AFE}"/>
    <hyperlink ref="E42" location="'INAA'!$A$154" display="'INAA'!$A$154" xr:uid="{65A10240-1D4F-41DD-B861-3F7AE906D3CB}"/>
    <hyperlink ref="H42" location="'INAA'!$A$271" display="'INAA'!$A$271" xr:uid="{39612827-AB76-420B-B998-831BCCF69F3C}"/>
    <hyperlink ref="B43" location="'INAA'!$A$50" display="'INAA'!$A$50" xr:uid="{168A712D-74EC-43EB-BF4C-5D9DB6CE5C8E}"/>
    <hyperlink ref="E43" location="'INAA'!$A$167" display="'INAA'!$A$167" xr:uid="{F907B0A1-1435-49CA-81CD-9E26854D4E07}"/>
    <hyperlink ref="H43" location="'INAA'!$A$284" display="'INAA'!$A$284" xr:uid="{C5F7E236-66CB-4F71-BA59-88E8A96E8C81}"/>
    <hyperlink ref="B44" location="'INAA'!$A$63" display="'INAA'!$A$63" xr:uid="{72BE79A4-892B-40F1-9168-222E3E90EC99}"/>
    <hyperlink ref="E44" location="'INAA'!$A$180" display="'INAA'!$A$180" xr:uid="{CBAADD0F-C951-4F4F-98A2-11419B14BCA0}"/>
    <hyperlink ref="H44" location="'INAA'!$A$297" display="'INAA'!$A$297" xr:uid="{BF0B08DC-0D8A-46F9-8199-E26BCAD9BC61}"/>
    <hyperlink ref="B45" location="'INAA'!$A$76" display="'INAA'!$A$76" xr:uid="{B63BA62A-DEA4-4C7B-BAF5-0DB313DE441D}"/>
    <hyperlink ref="E45" location="'INAA'!$A$193" display="'INAA'!$A$193" xr:uid="{F479C19B-BEE8-4F67-8F99-24A39F573291}"/>
    <hyperlink ref="H45" location="'INAA'!$A$310" display="'INAA'!$A$310" xr:uid="{12D15EBC-C30E-499F-A785-072E8C23A38D}"/>
    <hyperlink ref="B46" location="'INAA'!$A$89" display="'INAA'!$A$89" xr:uid="{3D5F3B42-760D-4574-BFA5-4ABFBF23BA44}"/>
    <hyperlink ref="E46" location="'INAA'!$A$206" display="'INAA'!$A$206" xr:uid="{550A75BB-5886-49E3-ACA2-A3B6DBA2D5D6}"/>
    <hyperlink ref="H46" location="'INAA'!$A$323" display="'INAA'!$A$323" xr:uid="{53EDB819-DF5C-48C8-A174-FC31E1861592}"/>
    <hyperlink ref="B47" location="'INAA'!$A$102" display="'INAA'!$A$102" xr:uid="{F0A4EB00-E12A-40AF-B591-6854BD65AD62}"/>
    <hyperlink ref="E47" location="'INAA'!$A$219" display="'INAA'!$A$219" xr:uid="{F673B932-BA59-484A-BDB3-CDFE7649ABF6}"/>
    <hyperlink ref="H47" location="'INAA'!$A$336" display="'INAA'!$A$336" xr:uid="{C14B20BE-4083-45CC-9F15-D994DE6FF23A}"/>
    <hyperlink ref="B48" location="'INAA'!$A$115" display="'INAA'!$A$115" xr:uid="{DA55BB0E-9EF6-4203-A50F-4D0741AE9A28}"/>
    <hyperlink ref="E48" location="'INAA'!$A$232" display="'INAA'!$A$232" xr:uid="{5FDE210C-1406-4E01-A9C4-2657F06E321A}"/>
    <hyperlink ref="H48" location="'INAA'!$A$349" display="'INAA'!$A$349" xr:uid="{1452AB50-ABC0-4A33-946D-93CEF7F4C72E}"/>
    <hyperlink ref="B49" location="'INAA'!$A$128" display="'INAA'!$A$128" xr:uid="{2AF227A9-5AFE-4C9F-B0BE-4269CB3E5C21}"/>
    <hyperlink ref="E49" location="'INAA'!$A$245" display="'INAA'!$A$245" xr:uid="{4761F96B-127E-499D-8D9D-1763E2C692BC}"/>
    <hyperlink ref="H49" location="'INAA'!$A$362" display="'INAA'!$A$362" xr:uid="{FA344AA3-7B1D-4039-8ABF-0882A2AA842E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32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6"/>
      <c r="B1" s="267" t="s">
        <v>743</v>
      </c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</row>
    <row r="2" spans="1:13" s="48" customFormat="1" ht="15" customHeight="1">
      <c r="A2" s="49"/>
      <c r="B2" s="269" t="s">
        <v>2</v>
      </c>
      <c r="C2" s="271" t="s">
        <v>69</v>
      </c>
      <c r="D2" s="273" t="s">
        <v>70</v>
      </c>
      <c r="E2" s="274"/>
      <c r="F2" s="274"/>
      <c r="G2" s="274"/>
      <c r="H2" s="275"/>
      <c r="I2" s="276" t="s">
        <v>71</v>
      </c>
      <c r="J2" s="277"/>
      <c r="K2" s="278"/>
      <c r="L2" s="279" t="s">
        <v>72</v>
      </c>
      <c r="M2" s="279"/>
    </row>
    <row r="3" spans="1:13" s="48" customFormat="1" ht="15" customHeight="1">
      <c r="A3" s="49"/>
      <c r="B3" s="270"/>
      <c r="C3" s="272"/>
      <c r="D3" s="176" t="s">
        <v>80</v>
      </c>
      <c r="E3" s="176" t="s">
        <v>73</v>
      </c>
      <c r="F3" s="176" t="s">
        <v>74</v>
      </c>
      <c r="G3" s="176" t="s">
        <v>75</v>
      </c>
      <c r="H3" s="176" t="s">
        <v>76</v>
      </c>
      <c r="I3" s="177" t="s">
        <v>77</v>
      </c>
      <c r="J3" s="176" t="s">
        <v>78</v>
      </c>
      <c r="K3" s="178" t="s">
        <v>79</v>
      </c>
      <c r="L3" s="176" t="s">
        <v>67</v>
      </c>
      <c r="M3" s="176" t="s">
        <v>68</v>
      </c>
    </row>
    <row r="4" spans="1:13" s="48" customFormat="1" ht="15" customHeight="1">
      <c r="A4" s="49"/>
      <c r="B4" s="179" t="s">
        <v>216</v>
      </c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1"/>
    </row>
    <row r="5" spans="1:13" ht="15" customHeight="1">
      <c r="A5" s="49"/>
      <c r="B5" s="182" t="s">
        <v>222</v>
      </c>
      <c r="C5" s="174">
        <v>3.174715837330532</v>
      </c>
      <c r="D5" s="50">
        <v>8.0780594518719592E-2</v>
      </c>
      <c r="E5" s="175">
        <v>3.0131546482930927</v>
      </c>
      <c r="F5" s="175">
        <v>3.3362770263679713</v>
      </c>
      <c r="G5" s="175">
        <v>2.9323740537743732</v>
      </c>
      <c r="H5" s="175">
        <v>3.4170576208866907</v>
      </c>
      <c r="I5" s="52">
        <v>2.5444984262479431E-2</v>
      </c>
      <c r="J5" s="51">
        <v>5.0889968524958862E-2</v>
      </c>
      <c r="K5" s="53">
        <v>7.6334952787438293E-2</v>
      </c>
      <c r="L5" s="175">
        <v>3.0159800454640053</v>
      </c>
      <c r="M5" s="175">
        <v>3.3334516291970586</v>
      </c>
    </row>
    <row r="6" spans="1:13" ht="15" customHeight="1">
      <c r="A6" s="49"/>
      <c r="B6" s="40" t="s">
        <v>217</v>
      </c>
      <c r="C6" s="172"/>
      <c r="D6" s="183"/>
      <c r="E6" s="185"/>
      <c r="F6" s="185"/>
      <c r="G6" s="185"/>
      <c r="H6" s="185"/>
      <c r="I6" s="184"/>
      <c r="J6" s="184"/>
      <c r="K6" s="184"/>
      <c r="L6" s="185"/>
      <c r="M6" s="186"/>
    </row>
    <row r="7" spans="1:13" ht="15" customHeight="1">
      <c r="A7" s="49"/>
      <c r="B7" s="182" t="s">
        <v>222</v>
      </c>
      <c r="C7" s="174">
        <v>3.2080869565217394</v>
      </c>
      <c r="D7" s="50">
        <v>9.2534978847870347E-2</v>
      </c>
      <c r="E7" s="175">
        <v>3.0230169988259985</v>
      </c>
      <c r="F7" s="175">
        <v>3.3931569142174802</v>
      </c>
      <c r="G7" s="175">
        <v>2.9304820199781281</v>
      </c>
      <c r="H7" s="175">
        <v>3.4856918930653507</v>
      </c>
      <c r="I7" s="52">
        <v>2.8844286361925268E-2</v>
      </c>
      <c r="J7" s="51">
        <v>5.7688572723850536E-2</v>
      </c>
      <c r="K7" s="53">
        <v>8.6532859085775807E-2</v>
      </c>
      <c r="L7" s="175">
        <v>3.0476826086956526</v>
      </c>
      <c r="M7" s="175">
        <v>3.3684913043478262</v>
      </c>
    </row>
    <row r="8" spans="1:13" ht="15" customHeight="1">
      <c r="A8" s="49"/>
      <c r="B8" s="40" t="s">
        <v>218</v>
      </c>
      <c r="C8" s="172"/>
      <c r="D8" s="183"/>
      <c r="E8" s="185"/>
      <c r="F8" s="185"/>
      <c r="G8" s="185"/>
      <c r="H8" s="185"/>
      <c r="I8" s="184"/>
      <c r="J8" s="184"/>
      <c r="K8" s="184"/>
      <c r="L8" s="185"/>
      <c r="M8" s="186"/>
    </row>
    <row r="9" spans="1:13" ht="15" customHeight="1">
      <c r="A9" s="49"/>
      <c r="B9" s="182" t="s">
        <v>222</v>
      </c>
      <c r="C9" s="174">
        <v>3.0790267423976467</v>
      </c>
      <c r="D9" s="50">
        <v>0.13758237349068467</v>
      </c>
      <c r="E9" s="175">
        <v>2.8038619954162773</v>
      </c>
      <c r="F9" s="175">
        <v>3.3541914893790161</v>
      </c>
      <c r="G9" s="175">
        <v>2.6662796219255926</v>
      </c>
      <c r="H9" s="175">
        <v>3.4917738628697008</v>
      </c>
      <c r="I9" s="52">
        <v>4.4683721513749795E-2</v>
      </c>
      <c r="J9" s="51">
        <v>8.9367443027499591E-2</v>
      </c>
      <c r="K9" s="53">
        <v>0.13405116454124938</v>
      </c>
      <c r="L9" s="175">
        <v>2.9250754052777643</v>
      </c>
      <c r="M9" s="175">
        <v>3.2329780795175291</v>
      </c>
    </row>
    <row r="10" spans="1:13" ht="15" customHeight="1">
      <c r="A10" s="49"/>
      <c r="B10" s="40" t="s">
        <v>219</v>
      </c>
      <c r="C10" s="172"/>
      <c r="D10" s="183"/>
      <c r="E10" s="185"/>
      <c r="F10" s="185"/>
      <c r="G10" s="185"/>
      <c r="H10" s="185"/>
      <c r="I10" s="184"/>
      <c r="J10" s="184"/>
      <c r="K10" s="184"/>
      <c r="L10" s="185"/>
      <c r="M10" s="186"/>
    </row>
    <row r="11" spans="1:13" ht="15" customHeight="1">
      <c r="A11" s="49"/>
      <c r="B11" s="182" t="s">
        <v>222</v>
      </c>
      <c r="C11" s="174">
        <v>2.74743</v>
      </c>
      <c r="D11" s="50">
        <v>0.15382808258826289</v>
      </c>
      <c r="E11" s="175">
        <v>2.4397738348234741</v>
      </c>
      <c r="F11" s="175">
        <v>3.055086165176526</v>
      </c>
      <c r="G11" s="175">
        <v>2.2859457522352113</v>
      </c>
      <c r="H11" s="175">
        <v>3.2089142477647887</v>
      </c>
      <c r="I11" s="52">
        <v>5.5989809599612327E-2</v>
      </c>
      <c r="J11" s="51">
        <v>0.11197961919922465</v>
      </c>
      <c r="K11" s="53">
        <v>0.16796942879883697</v>
      </c>
      <c r="L11" s="175">
        <v>2.6100585000000001</v>
      </c>
      <c r="M11" s="175">
        <v>2.8848015</v>
      </c>
    </row>
    <row r="12" spans="1:13" ht="15" customHeight="1">
      <c r="A12" s="49"/>
      <c r="B12" s="40" t="s">
        <v>184</v>
      </c>
      <c r="C12" s="172"/>
      <c r="D12" s="183"/>
      <c r="E12" s="185"/>
      <c r="F12" s="185"/>
      <c r="G12" s="185"/>
      <c r="H12" s="185"/>
      <c r="I12" s="184"/>
      <c r="J12" s="184"/>
      <c r="K12" s="184"/>
      <c r="L12" s="185"/>
      <c r="M12" s="186"/>
    </row>
    <row r="13" spans="1:13" ht="15" customHeight="1">
      <c r="A13" s="49"/>
      <c r="B13" s="182" t="s">
        <v>223</v>
      </c>
      <c r="C13" s="237">
        <v>0.26160057909360601</v>
      </c>
      <c r="D13" s="50">
        <v>1.795177562167527E-2</v>
      </c>
      <c r="E13" s="50">
        <v>0.22569702785025547</v>
      </c>
      <c r="F13" s="50">
        <v>0.29750413033695655</v>
      </c>
      <c r="G13" s="50">
        <v>0.2077452522285802</v>
      </c>
      <c r="H13" s="50">
        <v>0.31545590595863182</v>
      </c>
      <c r="I13" s="52">
        <v>6.862284358801729E-2</v>
      </c>
      <c r="J13" s="51">
        <v>0.13724568717603458</v>
      </c>
      <c r="K13" s="53">
        <v>0.20586853076405187</v>
      </c>
      <c r="L13" s="50">
        <v>0.24852055013892571</v>
      </c>
      <c r="M13" s="50">
        <v>0.27468060804828631</v>
      </c>
    </row>
    <row r="14" spans="1:13" ht="15" customHeight="1">
      <c r="A14" s="49"/>
      <c r="B14" s="182" t="s">
        <v>137</v>
      </c>
      <c r="C14" s="174">
        <v>6.4330182848110073</v>
      </c>
      <c r="D14" s="50">
        <v>0.12884996629274678</v>
      </c>
      <c r="E14" s="175">
        <v>6.1753183522255135</v>
      </c>
      <c r="F14" s="175">
        <v>6.6907182173965012</v>
      </c>
      <c r="G14" s="175">
        <v>6.0464683859327675</v>
      </c>
      <c r="H14" s="175">
        <v>6.8195681836892472</v>
      </c>
      <c r="I14" s="52">
        <v>2.0029473038647241E-2</v>
      </c>
      <c r="J14" s="51">
        <v>4.0058946077294481E-2</v>
      </c>
      <c r="K14" s="53">
        <v>6.0088419115941719E-2</v>
      </c>
      <c r="L14" s="175">
        <v>6.1113673705704574</v>
      </c>
      <c r="M14" s="175">
        <v>6.7546691990515573</v>
      </c>
    </row>
    <row r="15" spans="1:13" s="48" customFormat="1" ht="15" customHeight="1">
      <c r="A15" s="49"/>
      <c r="B15" s="182" t="s">
        <v>224</v>
      </c>
      <c r="C15" s="240">
        <v>775.87050797176062</v>
      </c>
      <c r="D15" s="241">
        <v>29.212445720292195</v>
      </c>
      <c r="E15" s="241">
        <v>717.44561653117626</v>
      </c>
      <c r="F15" s="241">
        <v>834.29539941234498</v>
      </c>
      <c r="G15" s="241">
        <v>688.23317081088408</v>
      </c>
      <c r="H15" s="241">
        <v>863.50784513263716</v>
      </c>
      <c r="I15" s="52">
        <v>3.7651187176398565E-2</v>
      </c>
      <c r="J15" s="51">
        <v>7.530237435279713E-2</v>
      </c>
      <c r="K15" s="53">
        <v>0.1129535615291957</v>
      </c>
      <c r="L15" s="241">
        <v>737.07698257317259</v>
      </c>
      <c r="M15" s="241">
        <v>814.66403337034865</v>
      </c>
    </row>
    <row r="16" spans="1:13" ht="15" customHeight="1">
      <c r="A16" s="49"/>
      <c r="B16" s="182" t="s">
        <v>138</v>
      </c>
      <c r="C16" s="240">
        <v>716.40136681962645</v>
      </c>
      <c r="D16" s="241">
        <v>26.629499210527221</v>
      </c>
      <c r="E16" s="241">
        <v>663.14236839857199</v>
      </c>
      <c r="F16" s="241">
        <v>769.6603652406809</v>
      </c>
      <c r="G16" s="241">
        <v>636.51286918804476</v>
      </c>
      <c r="H16" s="241">
        <v>796.28986445120813</v>
      </c>
      <c r="I16" s="52">
        <v>3.7171201010887972E-2</v>
      </c>
      <c r="J16" s="51">
        <v>7.4342402021775944E-2</v>
      </c>
      <c r="K16" s="53">
        <v>0.11151360303266392</v>
      </c>
      <c r="L16" s="241">
        <v>680.58129847864507</v>
      </c>
      <c r="M16" s="241">
        <v>752.22143516060783</v>
      </c>
    </row>
    <row r="17" spans="1:13" ht="15" customHeight="1">
      <c r="A17" s="49"/>
      <c r="B17" s="182" t="s">
        <v>139</v>
      </c>
      <c r="C17" s="174">
        <v>2.0611047403551388</v>
      </c>
      <c r="D17" s="50">
        <v>0.13098027416029251</v>
      </c>
      <c r="E17" s="175">
        <v>1.7991441920345537</v>
      </c>
      <c r="F17" s="175">
        <v>2.3230652886757239</v>
      </c>
      <c r="G17" s="175">
        <v>1.6681639178742613</v>
      </c>
      <c r="H17" s="175">
        <v>2.4540455628360163</v>
      </c>
      <c r="I17" s="52">
        <v>6.3548577418595403E-2</v>
      </c>
      <c r="J17" s="51">
        <v>0.12709715483719081</v>
      </c>
      <c r="K17" s="53">
        <v>0.19064573225578621</v>
      </c>
      <c r="L17" s="175">
        <v>1.9580495033373819</v>
      </c>
      <c r="M17" s="175">
        <v>2.1641599773728957</v>
      </c>
    </row>
    <row r="18" spans="1:13" ht="15" customHeight="1">
      <c r="A18" s="49"/>
      <c r="B18" s="182" t="s">
        <v>225</v>
      </c>
      <c r="C18" s="174">
        <v>0.30938721334358826</v>
      </c>
      <c r="D18" s="50">
        <v>2.3693244015537952E-2</v>
      </c>
      <c r="E18" s="175">
        <v>0.26200072531251234</v>
      </c>
      <c r="F18" s="175">
        <v>0.35677370137466419</v>
      </c>
      <c r="G18" s="175">
        <v>0.2383074812969744</v>
      </c>
      <c r="H18" s="175">
        <v>0.38046694539020209</v>
      </c>
      <c r="I18" s="52">
        <v>7.6581199848183609E-2</v>
      </c>
      <c r="J18" s="51">
        <v>0.15316239969636722</v>
      </c>
      <c r="K18" s="53">
        <v>0.22974359954455081</v>
      </c>
      <c r="L18" s="175">
        <v>0.29391785267640885</v>
      </c>
      <c r="M18" s="175">
        <v>0.32485657401076767</v>
      </c>
    </row>
    <row r="19" spans="1:13" ht="15" customHeight="1">
      <c r="A19" s="49"/>
      <c r="B19" s="182" t="s">
        <v>140</v>
      </c>
      <c r="C19" s="174">
        <v>1.5539971662958405</v>
      </c>
      <c r="D19" s="50">
        <v>3.1757701955763586E-2</v>
      </c>
      <c r="E19" s="175">
        <v>1.4904817623843134</v>
      </c>
      <c r="F19" s="175">
        <v>1.6175125702073676</v>
      </c>
      <c r="G19" s="175">
        <v>1.4587240604285499</v>
      </c>
      <c r="H19" s="175">
        <v>1.6492702721631312</v>
      </c>
      <c r="I19" s="52">
        <v>2.0436138909739651E-2</v>
      </c>
      <c r="J19" s="51">
        <v>4.0872277819479302E-2</v>
      </c>
      <c r="K19" s="53">
        <v>6.1308416729218954E-2</v>
      </c>
      <c r="L19" s="175">
        <v>1.4762973079810484</v>
      </c>
      <c r="M19" s="175">
        <v>1.6316970246106326</v>
      </c>
    </row>
    <row r="20" spans="1:13" ht="15" customHeight="1">
      <c r="A20" s="49"/>
      <c r="B20" s="182" t="s">
        <v>226</v>
      </c>
      <c r="C20" s="237">
        <v>6.6666355911274497E-2</v>
      </c>
      <c r="D20" s="50">
        <v>1.2194664987252701E-2</v>
      </c>
      <c r="E20" s="50">
        <v>4.2277025936769096E-2</v>
      </c>
      <c r="F20" s="50">
        <v>9.1055685885779891E-2</v>
      </c>
      <c r="G20" s="50">
        <v>3.0082360949516398E-2</v>
      </c>
      <c r="H20" s="50">
        <v>0.1032503508730326</v>
      </c>
      <c r="I20" s="52">
        <v>0.18292082746329263</v>
      </c>
      <c r="J20" s="51">
        <v>0.36584165492658527</v>
      </c>
      <c r="K20" s="53">
        <v>0.5487624823898779</v>
      </c>
      <c r="L20" s="50">
        <v>6.3333038115710769E-2</v>
      </c>
      <c r="M20" s="50">
        <v>6.9999673706838225E-2</v>
      </c>
    </row>
    <row r="21" spans="1:13" ht="15" customHeight="1">
      <c r="A21" s="49"/>
      <c r="B21" s="182" t="s">
        <v>141</v>
      </c>
      <c r="C21" s="240">
        <v>75.68983421874006</v>
      </c>
      <c r="D21" s="242">
        <v>3.499361320534021</v>
      </c>
      <c r="E21" s="241">
        <v>68.691111577672018</v>
      </c>
      <c r="F21" s="241">
        <v>82.688556859808102</v>
      </c>
      <c r="G21" s="241">
        <v>65.191750257137997</v>
      </c>
      <c r="H21" s="241">
        <v>86.187918180342123</v>
      </c>
      <c r="I21" s="52">
        <v>4.6232910359151155E-2</v>
      </c>
      <c r="J21" s="51">
        <v>9.2465820718302311E-2</v>
      </c>
      <c r="K21" s="53">
        <v>0.13869873107745345</v>
      </c>
      <c r="L21" s="241">
        <v>71.905342507803056</v>
      </c>
      <c r="M21" s="241">
        <v>79.474325929677065</v>
      </c>
    </row>
    <row r="22" spans="1:13" ht="15" customHeight="1">
      <c r="A22" s="49"/>
      <c r="B22" s="182" t="s">
        <v>166</v>
      </c>
      <c r="C22" s="246">
        <v>17.77721984434541</v>
      </c>
      <c r="D22" s="175">
        <v>0.45339735386907287</v>
      </c>
      <c r="E22" s="242">
        <v>16.870425136607263</v>
      </c>
      <c r="F22" s="242">
        <v>18.684014552083557</v>
      </c>
      <c r="G22" s="242">
        <v>16.417027782738192</v>
      </c>
      <c r="H22" s="242">
        <v>19.137411905952629</v>
      </c>
      <c r="I22" s="52">
        <v>2.5504401579040482E-2</v>
      </c>
      <c r="J22" s="51">
        <v>5.1008803158080963E-2</v>
      </c>
      <c r="K22" s="53">
        <v>7.6513204737121449E-2</v>
      </c>
      <c r="L22" s="242">
        <v>16.888358852128139</v>
      </c>
      <c r="M22" s="242">
        <v>18.666080836562681</v>
      </c>
    </row>
    <row r="23" spans="1:13" ht="15" customHeight="1">
      <c r="A23" s="49"/>
      <c r="B23" s="182" t="s">
        <v>142</v>
      </c>
      <c r="C23" s="240">
        <v>121.62263328763783</v>
      </c>
      <c r="D23" s="241">
        <v>15.168552666746724</v>
      </c>
      <c r="E23" s="241">
        <v>91.285527954144385</v>
      </c>
      <c r="F23" s="241">
        <v>151.95973862113127</v>
      </c>
      <c r="G23" s="241">
        <v>76.116975287397651</v>
      </c>
      <c r="H23" s="241">
        <v>167.128291287878</v>
      </c>
      <c r="I23" s="52">
        <v>0.12471817339189704</v>
      </c>
      <c r="J23" s="51">
        <v>0.24943634678379409</v>
      </c>
      <c r="K23" s="53">
        <v>0.37415452017569112</v>
      </c>
      <c r="L23" s="241">
        <v>115.54150162325594</v>
      </c>
      <c r="M23" s="241">
        <v>127.70376495201971</v>
      </c>
    </row>
    <row r="24" spans="1:13" ht="15" customHeight="1">
      <c r="A24" s="49"/>
      <c r="B24" s="182" t="s">
        <v>167</v>
      </c>
      <c r="C24" s="174">
        <v>7.4939224709205696</v>
      </c>
      <c r="D24" s="50">
        <v>0.26248679492691079</v>
      </c>
      <c r="E24" s="175">
        <v>6.9689488810667477</v>
      </c>
      <c r="F24" s="175">
        <v>8.0188960607743915</v>
      </c>
      <c r="G24" s="175">
        <v>6.7064620861398367</v>
      </c>
      <c r="H24" s="175">
        <v>8.2813828557013025</v>
      </c>
      <c r="I24" s="52">
        <v>3.502662269932269E-2</v>
      </c>
      <c r="J24" s="51">
        <v>7.0053245398645381E-2</v>
      </c>
      <c r="K24" s="53">
        <v>0.10507986809796807</v>
      </c>
      <c r="L24" s="175">
        <v>7.119226347374541</v>
      </c>
      <c r="M24" s="175">
        <v>7.8686185944665983</v>
      </c>
    </row>
    <row r="25" spans="1:13" ht="15" customHeight="1">
      <c r="A25" s="49"/>
      <c r="B25" s="182" t="s">
        <v>227</v>
      </c>
      <c r="C25" s="240">
        <v>74.186055240526116</v>
      </c>
      <c r="D25" s="242">
        <v>2.7492141682168967</v>
      </c>
      <c r="E25" s="241">
        <v>68.687626904092326</v>
      </c>
      <c r="F25" s="241">
        <v>79.684483576959906</v>
      </c>
      <c r="G25" s="241">
        <v>65.938412735875431</v>
      </c>
      <c r="H25" s="241">
        <v>82.433697745176801</v>
      </c>
      <c r="I25" s="52">
        <v>3.7058368440044308E-2</v>
      </c>
      <c r="J25" s="51">
        <v>7.4116736880088616E-2</v>
      </c>
      <c r="K25" s="53">
        <v>0.11117510532013292</v>
      </c>
      <c r="L25" s="241">
        <v>70.476752478499805</v>
      </c>
      <c r="M25" s="241">
        <v>77.895358002552427</v>
      </c>
    </row>
    <row r="26" spans="1:13" ht="15" customHeight="1">
      <c r="A26" s="49"/>
      <c r="B26" s="182" t="s">
        <v>143</v>
      </c>
      <c r="C26" s="174">
        <v>3.6388584101236616</v>
      </c>
      <c r="D26" s="50">
        <v>0.13741589148592762</v>
      </c>
      <c r="E26" s="175">
        <v>3.3640266271518064</v>
      </c>
      <c r="F26" s="175">
        <v>3.9136901930955168</v>
      </c>
      <c r="G26" s="175">
        <v>3.2266107356658789</v>
      </c>
      <c r="H26" s="175">
        <v>4.0511060845814448</v>
      </c>
      <c r="I26" s="52">
        <v>3.7763462052720465E-2</v>
      </c>
      <c r="J26" s="51">
        <v>7.5526924105440929E-2</v>
      </c>
      <c r="K26" s="53">
        <v>0.11329038615816139</v>
      </c>
      <c r="L26" s="175">
        <v>3.4569154896174785</v>
      </c>
      <c r="M26" s="175">
        <v>3.8208013306298447</v>
      </c>
    </row>
    <row r="27" spans="1:13" ht="15" customHeight="1">
      <c r="A27" s="49"/>
      <c r="B27" s="182" t="s">
        <v>228</v>
      </c>
      <c r="C27" s="174">
        <v>1.7173971285559271</v>
      </c>
      <c r="D27" s="50">
        <v>7.9635843343431822E-2</v>
      </c>
      <c r="E27" s="175">
        <v>1.5581254418690635</v>
      </c>
      <c r="F27" s="175">
        <v>1.8766688152427906</v>
      </c>
      <c r="G27" s="175">
        <v>1.4784895985256317</v>
      </c>
      <c r="H27" s="175">
        <v>1.9563046585862225</v>
      </c>
      <c r="I27" s="52">
        <v>4.6370080640808803E-2</v>
      </c>
      <c r="J27" s="51">
        <v>9.2740161281617606E-2</v>
      </c>
      <c r="K27" s="53">
        <v>0.13911024192242641</v>
      </c>
      <c r="L27" s="175">
        <v>1.6315272721281306</v>
      </c>
      <c r="M27" s="175">
        <v>1.8032669849837235</v>
      </c>
    </row>
    <row r="28" spans="1:13" ht="15" customHeight="1">
      <c r="A28" s="49"/>
      <c r="B28" s="182" t="s">
        <v>144</v>
      </c>
      <c r="C28" s="174">
        <v>1.3539057517447226</v>
      </c>
      <c r="D28" s="50">
        <v>7.5640778082557245E-2</v>
      </c>
      <c r="E28" s="175">
        <v>1.2026241955796082</v>
      </c>
      <c r="F28" s="175">
        <v>1.505187307909837</v>
      </c>
      <c r="G28" s="175">
        <v>1.1269834174970508</v>
      </c>
      <c r="H28" s="175">
        <v>1.5808280859923944</v>
      </c>
      <c r="I28" s="52">
        <v>5.5868569865429769E-2</v>
      </c>
      <c r="J28" s="51">
        <v>0.11173713973085954</v>
      </c>
      <c r="K28" s="53">
        <v>0.16760570959628932</v>
      </c>
      <c r="L28" s="175">
        <v>1.2862104641574865</v>
      </c>
      <c r="M28" s="175">
        <v>1.4216010393319587</v>
      </c>
    </row>
    <row r="29" spans="1:13" ht="15" customHeight="1">
      <c r="A29" s="49"/>
      <c r="B29" s="182" t="s">
        <v>145</v>
      </c>
      <c r="C29" s="174">
        <v>4.6560629367613435</v>
      </c>
      <c r="D29" s="50">
        <v>0.11866586084430857</v>
      </c>
      <c r="E29" s="175">
        <v>4.418731215072726</v>
      </c>
      <c r="F29" s="175">
        <v>4.893394658449961</v>
      </c>
      <c r="G29" s="175">
        <v>4.3000653542284182</v>
      </c>
      <c r="H29" s="175">
        <v>5.0120605192942689</v>
      </c>
      <c r="I29" s="52">
        <v>2.548630945415226E-2</v>
      </c>
      <c r="J29" s="51">
        <v>5.0972618908304519E-2</v>
      </c>
      <c r="K29" s="53">
        <v>7.6458928362456782E-2</v>
      </c>
      <c r="L29" s="175">
        <v>4.423259789923276</v>
      </c>
      <c r="M29" s="175">
        <v>4.8888660835994111</v>
      </c>
    </row>
    <row r="30" spans="1:13" ht="15" customHeight="1">
      <c r="A30" s="49"/>
      <c r="B30" s="182" t="s">
        <v>146</v>
      </c>
      <c r="C30" s="246">
        <v>16.543894008546104</v>
      </c>
      <c r="D30" s="175">
        <v>0.73835454186662397</v>
      </c>
      <c r="E30" s="242">
        <v>15.067184924812857</v>
      </c>
      <c r="F30" s="242">
        <v>18.020603092279352</v>
      </c>
      <c r="G30" s="242">
        <v>14.328830382946233</v>
      </c>
      <c r="H30" s="242">
        <v>18.758957634145975</v>
      </c>
      <c r="I30" s="52">
        <v>4.4630033381815135E-2</v>
      </c>
      <c r="J30" s="51">
        <v>8.9260066763630269E-2</v>
      </c>
      <c r="K30" s="53">
        <v>0.13389010014544539</v>
      </c>
      <c r="L30" s="242">
        <v>15.716699308118798</v>
      </c>
      <c r="M30" s="242">
        <v>17.37108870897341</v>
      </c>
    </row>
    <row r="31" spans="1:13" ht="15" customHeight="1">
      <c r="A31" s="49"/>
      <c r="B31" s="182" t="s">
        <v>147</v>
      </c>
      <c r="C31" s="174">
        <v>5.2881131552107528</v>
      </c>
      <c r="D31" s="50">
        <v>0.20281192953759181</v>
      </c>
      <c r="E31" s="175">
        <v>4.882489296135569</v>
      </c>
      <c r="F31" s="175">
        <v>5.6937370142859365</v>
      </c>
      <c r="G31" s="175">
        <v>4.6796773665979776</v>
      </c>
      <c r="H31" s="175">
        <v>5.8965489438235279</v>
      </c>
      <c r="I31" s="52">
        <v>3.835241863872501E-2</v>
      </c>
      <c r="J31" s="51">
        <v>7.6704837277450019E-2</v>
      </c>
      <c r="K31" s="53">
        <v>0.11505725591617502</v>
      </c>
      <c r="L31" s="175">
        <v>5.0237074974502152</v>
      </c>
      <c r="M31" s="175">
        <v>5.5525188129712904</v>
      </c>
    </row>
    <row r="32" spans="1:13" ht="15" customHeight="1">
      <c r="A32" s="49"/>
      <c r="B32" s="182" t="s">
        <v>148</v>
      </c>
      <c r="C32" s="174">
        <v>3.9896788015747133</v>
      </c>
      <c r="D32" s="50">
        <v>0.20309612147254377</v>
      </c>
      <c r="E32" s="175">
        <v>3.5834865586296258</v>
      </c>
      <c r="F32" s="175">
        <v>4.3958710445198008</v>
      </c>
      <c r="G32" s="175">
        <v>3.3803904371570819</v>
      </c>
      <c r="H32" s="175">
        <v>4.5989671659923443</v>
      </c>
      <c r="I32" s="52">
        <v>5.0905381503990342E-2</v>
      </c>
      <c r="J32" s="51">
        <v>0.10181076300798068</v>
      </c>
      <c r="K32" s="53">
        <v>0.15271614451197102</v>
      </c>
      <c r="L32" s="175">
        <v>3.7901948614959777</v>
      </c>
      <c r="M32" s="175">
        <v>4.1891627416534494</v>
      </c>
    </row>
    <row r="33" spans="1:13" ht="15" customHeight="1">
      <c r="A33" s="49"/>
      <c r="B33" s="182" t="s">
        <v>149</v>
      </c>
      <c r="C33" s="174">
        <v>0.65196693618704349</v>
      </c>
      <c r="D33" s="50">
        <v>4.9116315052560901E-2</v>
      </c>
      <c r="E33" s="175">
        <v>0.55373430608192165</v>
      </c>
      <c r="F33" s="175">
        <v>0.75019956629216533</v>
      </c>
      <c r="G33" s="175">
        <v>0.50461799102936078</v>
      </c>
      <c r="H33" s="175">
        <v>0.7993158813447262</v>
      </c>
      <c r="I33" s="52">
        <v>7.5335591924050996E-2</v>
      </c>
      <c r="J33" s="51">
        <v>0.15067118384810199</v>
      </c>
      <c r="K33" s="53">
        <v>0.226006775772153</v>
      </c>
      <c r="L33" s="175">
        <v>0.61936858937769135</v>
      </c>
      <c r="M33" s="175">
        <v>0.68456528299639563</v>
      </c>
    </row>
    <row r="34" spans="1:13" ht="15" customHeight="1">
      <c r="A34" s="49"/>
      <c r="B34" s="182" t="s">
        <v>168</v>
      </c>
      <c r="C34" s="237">
        <v>6.5465069104204465E-2</v>
      </c>
      <c r="D34" s="50">
        <v>6.2542867347968175E-3</v>
      </c>
      <c r="E34" s="50">
        <v>5.2956495634610828E-2</v>
      </c>
      <c r="F34" s="50">
        <v>7.7973642573798102E-2</v>
      </c>
      <c r="G34" s="50">
        <v>4.670220889981401E-2</v>
      </c>
      <c r="H34" s="50">
        <v>8.422792930859492E-2</v>
      </c>
      <c r="I34" s="52">
        <v>9.5536242768513913E-2</v>
      </c>
      <c r="J34" s="51">
        <v>0.19107248553702783</v>
      </c>
      <c r="K34" s="53">
        <v>0.28660872830554174</v>
      </c>
      <c r="L34" s="50">
        <v>6.2191815648994245E-2</v>
      </c>
      <c r="M34" s="50">
        <v>6.8738322559414686E-2</v>
      </c>
    </row>
    <row r="35" spans="1:13" ht="15" customHeight="1">
      <c r="A35" s="49"/>
      <c r="B35" s="182" t="s">
        <v>150</v>
      </c>
      <c r="C35" s="174">
        <v>2.2543880532746465</v>
      </c>
      <c r="D35" s="50">
        <v>3.659722410605562E-2</v>
      </c>
      <c r="E35" s="175">
        <v>2.1811936050625351</v>
      </c>
      <c r="F35" s="175">
        <v>2.3275825014867579</v>
      </c>
      <c r="G35" s="175">
        <v>2.1445963809564796</v>
      </c>
      <c r="H35" s="175">
        <v>2.3641797255928134</v>
      </c>
      <c r="I35" s="52">
        <v>1.6233773086623552E-2</v>
      </c>
      <c r="J35" s="51">
        <v>3.2467546173247104E-2</v>
      </c>
      <c r="K35" s="53">
        <v>4.870131925987066E-2</v>
      </c>
      <c r="L35" s="175">
        <v>2.1416686506109142</v>
      </c>
      <c r="M35" s="175">
        <v>2.3671074559383789</v>
      </c>
    </row>
    <row r="36" spans="1:13" ht="15" customHeight="1">
      <c r="A36" s="49"/>
      <c r="B36" s="182" t="s">
        <v>151</v>
      </c>
      <c r="C36" s="246">
        <v>37.635681011691972</v>
      </c>
      <c r="D36" s="175">
        <v>1.5687745043208687</v>
      </c>
      <c r="E36" s="242">
        <v>34.498132003050237</v>
      </c>
      <c r="F36" s="242">
        <v>40.773230020333706</v>
      </c>
      <c r="G36" s="242">
        <v>32.929357498729367</v>
      </c>
      <c r="H36" s="242">
        <v>42.342004524654577</v>
      </c>
      <c r="I36" s="52">
        <v>4.1683170389118514E-2</v>
      </c>
      <c r="J36" s="51">
        <v>8.3366340778237027E-2</v>
      </c>
      <c r="K36" s="53">
        <v>0.12504951116735555</v>
      </c>
      <c r="L36" s="242">
        <v>35.753896961107372</v>
      </c>
      <c r="M36" s="242">
        <v>39.517465062276571</v>
      </c>
    </row>
    <row r="37" spans="1:13" ht="15" customHeight="1">
      <c r="A37" s="49"/>
      <c r="B37" s="182" t="s">
        <v>169</v>
      </c>
      <c r="C37" s="246">
        <v>39.618562674069139</v>
      </c>
      <c r="D37" s="175">
        <v>1.5402793118002798</v>
      </c>
      <c r="E37" s="242">
        <v>36.538004050468579</v>
      </c>
      <c r="F37" s="242">
        <v>42.699121297669699</v>
      </c>
      <c r="G37" s="242">
        <v>34.997724738668296</v>
      </c>
      <c r="H37" s="242">
        <v>44.239400609469982</v>
      </c>
      <c r="I37" s="52">
        <v>3.8877718115917732E-2</v>
      </c>
      <c r="J37" s="51">
        <v>7.7755436231835465E-2</v>
      </c>
      <c r="K37" s="53">
        <v>0.1166331543477532</v>
      </c>
      <c r="L37" s="242">
        <v>37.637634540365681</v>
      </c>
      <c r="M37" s="242">
        <v>41.599490807772597</v>
      </c>
    </row>
    <row r="38" spans="1:13" ht="15" customHeight="1">
      <c r="A38" s="49"/>
      <c r="B38" s="182" t="s">
        <v>152</v>
      </c>
      <c r="C38" s="174">
        <v>0.2676811991544934</v>
      </c>
      <c r="D38" s="50">
        <v>1.5337328543860317E-2</v>
      </c>
      <c r="E38" s="175">
        <v>0.23700654206677277</v>
      </c>
      <c r="F38" s="175">
        <v>0.29835585624221406</v>
      </c>
      <c r="G38" s="175">
        <v>0.22166921352291244</v>
      </c>
      <c r="H38" s="175">
        <v>0.31369318478607433</v>
      </c>
      <c r="I38" s="52">
        <v>5.7296995800621427E-2</v>
      </c>
      <c r="J38" s="51">
        <v>0.11459399160124285</v>
      </c>
      <c r="K38" s="53">
        <v>0.17189098740186429</v>
      </c>
      <c r="L38" s="175">
        <v>0.25429713919676872</v>
      </c>
      <c r="M38" s="175">
        <v>0.28106525911221808</v>
      </c>
    </row>
    <row r="39" spans="1:13" ht="15" customHeight="1">
      <c r="A39" s="49"/>
      <c r="B39" s="182" t="s">
        <v>153</v>
      </c>
      <c r="C39" s="174">
        <v>1.6753424416582978</v>
      </c>
      <c r="D39" s="50">
        <v>4.3843680822343918E-2</v>
      </c>
      <c r="E39" s="175">
        <v>1.58765508001361</v>
      </c>
      <c r="F39" s="175">
        <v>1.7630298033029856</v>
      </c>
      <c r="G39" s="175">
        <v>1.5438113991912661</v>
      </c>
      <c r="H39" s="175">
        <v>1.8068734841253296</v>
      </c>
      <c r="I39" s="52">
        <v>2.6169981570422281E-2</v>
      </c>
      <c r="J39" s="51">
        <v>5.2339963140844561E-2</v>
      </c>
      <c r="K39" s="53">
        <v>7.8509944711266849E-2</v>
      </c>
      <c r="L39" s="175">
        <v>1.591575319575383</v>
      </c>
      <c r="M39" s="175">
        <v>1.7591095637412126</v>
      </c>
    </row>
    <row r="40" spans="1:13" ht="15" customHeight="1">
      <c r="A40" s="49"/>
      <c r="B40" s="182" t="s">
        <v>154</v>
      </c>
      <c r="C40" s="237">
        <v>7.4785242133050323E-2</v>
      </c>
      <c r="D40" s="50">
        <v>2.0143355105266053E-3</v>
      </c>
      <c r="E40" s="50">
        <v>7.075657111199711E-2</v>
      </c>
      <c r="F40" s="50">
        <v>7.8813913154103535E-2</v>
      </c>
      <c r="G40" s="50">
        <v>6.8742235601470511E-2</v>
      </c>
      <c r="H40" s="50">
        <v>8.0828248664630134E-2</v>
      </c>
      <c r="I40" s="52">
        <v>2.6934933324718045E-2</v>
      </c>
      <c r="J40" s="51">
        <v>5.3869866649436091E-2</v>
      </c>
      <c r="K40" s="53">
        <v>8.0804799974154129E-2</v>
      </c>
      <c r="L40" s="50">
        <v>7.1045980026397809E-2</v>
      </c>
      <c r="M40" s="50">
        <v>7.8524504239702836E-2</v>
      </c>
    </row>
    <row r="41" spans="1:13" ht="15" customHeight="1">
      <c r="A41" s="49"/>
      <c r="B41" s="182" t="s">
        <v>170</v>
      </c>
      <c r="C41" s="174">
        <v>1.9769582468093609</v>
      </c>
      <c r="D41" s="50">
        <v>0.12194526034551008</v>
      </c>
      <c r="E41" s="175">
        <v>1.7330677261183407</v>
      </c>
      <c r="F41" s="175">
        <v>2.2208487675003812</v>
      </c>
      <c r="G41" s="175">
        <v>1.6111224657728307</v>
      </c>
      <c r="H41" s="175">
        <v>2.3427940278458914</v>
      </c>
      <c r="I41" s="52">
        <v>6.1683275578692243E-2</v>
      </c>
      <c r="J41" s="51">
        <v>0.12336655115738449</v>
      </c>
      <c r="K41" s="53">
        <v>0.18504982673607673</v>
      </c>
      <c r="L41" s="175">
        <v>1.878110334468893</v>
      </c>
      <c r="M41" s="175">
        <v>2.0758061591498289</v>
      </c>
    </row>
    <row r="42" spans="1:13" ht="15" customHeight="1">
      <c r="A42" s="49"/>
      <c r="B42" s="182" t="s">
        <v>171</v>
      </c>
      <c r="C42" s="237">
        <v>0.86726222991780977</v>
      </c>
      <c r="D42" s="50">
        <v>2.802900598882891E-2</v>
      </c>
      <c r="E42" s="50">
        <v>0.81120421794015196</v>
      </c>
      <c r="F42" s="50">
        <v>0.92332024189546757</v>
      </c>
      <c r="G42" s="50">
        <v>0.783175211951323</v>
      </c>
      <c r="H42" s="50">
        <v>0.95134924788429653</v>
      </c>
      <c r="I42" s="52">
        <v>3.2318951548812647E-2</v>
      </c>
      <c r="J42" s="51">
        <v>6.4637903097625293E-2</v>
      </c>
      <c r="K42" s="53">
        <v>9.695685464643794E-2</v>
      </c>
      <c r="L42" s="50">
        <v>0.82389911842191932</v>
      </c>
      <c r="M42" s="50">
        <v>0.91062534141370022</v>
      </c>
    </row>
    <row r="43" spans="1:13" ht="15" customHeight="1">
      <c r="A43" s="49"/>
      <c r="B43" s="182" t="s">
        <v>172</v>
      </c>
      <c r="C43" s="246">
        <v>14.990197853187944</v>
      </c>
      <c r="D43" s="175">
        <v>0.69918093423062344</v>
      </c>
      <c r="E43" s="242">
        <v>13.591835984726696</v>
      </c>
      <c r="F43" s="242">
        <v>16.388559721649191</v>
      </c>
      <c r="G43" s="242">
        <v>12.892655050496074</v>
      </c>
      <c r="H43" s="242">
        <v>17.087740655879813</v>
      </c>
      <c r="I43" s="52">
        <v>4.6642542085055243E-2</v>
      </c>
      <c r="J43" s="51">
        <v>9.3285084170110485E-2</v>
      </c>
      <c r="K43" s="53">
        <v>0.13992762625516572</v>
      </c>
      <c r="L43" s="242">
        <v>14.240687960528547</v>
      </c>
      <c r="M43" s="242">
        <v>15.73970774584734</v>
      </c>
    </row>
    <row r="44" spans="1:13" ht="15" customHeight="1">
      <c r="A44" s="49"/>
      <c r="B44" s="182" t="s">
        <v>155</v>
      </c>
      <c r="C44" s="246">
        <v>33.799436441319806</v>
      </c>
      <c r="D44" s="175">
        <v>1.2869999907029461</v>
      </c>
      <c r="E44" s="242">
        <v>31.225436459913915</v>
      </c>
      <c r="F44" s="242">
        <v>36.373436422725696</v>
      </c>
      <c r="G44" s="242">
        <v>29.938436469210966</v>
      </c>
      <c r="H44" s="242">
        <v>37.660436413428641</v>
      </c>
      <c r="I44" s="52">
        <v>3.80775576816893E-2</v>
      </c>
      <c r="J44" s="51">
        <v>7.61551153633786E-2</v>
      </c>
      <c r="K44" s="53">
        <v>0.1142326730450679</v>
      </c>
      <c r="L44" s="242">
        <v>32.109464619253814</v>
      </c>
      <c r="M44" s="242">
        <v>35.489408263385798</v>
      </c>
    </row>
    <row r="45" spans="1:13" ht="15" customHeight="1">
      <c r="A45" s="49"/>
      <c r="B45" s="182" t="s">
        <v>173</v>
      </c>
      <c r="C45" s="240">
        <v>58.914998606050688</v>
      </c>
      <c r="D45" s="242">
        <v>1.8893559478176576</v>
      </c>
      <c r="E45" s="241">
        <v>55.136286710415369</v>
      </c>
      <c r="F45" s="241">
        <v>62.693710501686006</v>
      </c>
      <c r="G45" s="241">
        <v>53.246930762597714</v>
      </c>
      <c r="H45" s="241">
        <v>64.583066449503661</v>
      </c>
      <c r="I45" s="52">
        <v>3.2069184291275143E-2</v>
      </c>
      <c r="J45" s="51">
        <v>6.4138368582550287E-2</v>
      </c>
      <c r="K45" s="53">
        <v>9.620755287382543E-2</v>
      </c>
      <c r="L45" s="241">
        <v>55.969248675748155</v>
      </c>
      <c r="M45" s="241">
        <v>61.860748536353221</v>
      </c>
    </row>
    <row r="46" spans="1:13" ht="15" customHeight="1">
      <c r="A46" s="49"/>
      <c r="B46" s="182" t="s">
        <v>174</v>
      </c>
      <c r="C46" s="237">
        <v>9.0964115680161731E-2</v>
      </c>
      <c r="D46" s="50">
        <v>2.7205439376098094E-3</v>
      </c>
      <c r="E46" s="50">
        <v>8.5523027804942114E-2</v>
      </c>
      <c r="F46" s="50">
        <v>9.6405203555381347E-2</v>
      </c>
      <c r="G46" s="50">
        <v>8.2802483867332299E-2</v>
      </c>
      <c r="H46" s="50">
        <v>9.9125747492991162E-2</v>
      </c>
      <c r="I46" s="52">
        <v>2.990788089641298E-2</v>
      </c>
      <c r="J46" s="51">
        <v>5.981576179282596E-2</v>
      </c>
      <c r="K46" s="53">
        <v>8.9723642689238936E-2</v>
      </c>
      <c r="L46" s="50">
        <v>8.641590989615365E-2</v>
      </c>
      <c r="M46" s="50">
        <v>9.5512321464169811E-2</v>
      </c>
    </row>
    <row r="47" spans="1:13" ht="15" customHeight="1">
      <c r="A47" s="49"/>
      <c r="B47" s="182" t="s">
        <v>175</v>
      </c>
      <c r="C47" s="246">
        <v>18.667318029919407</v>
      </c>
      <c r="D47" s="175">
        <v>0.88651950560175696</v>
      </c>
      <c r="E47" s="242">
        <v>16.894279018715892</v>
      </c>
      <c r="F47" s="242">
        <v>20.440357041122923</v>
      </c>
      <c r="G47" s="242">
        <v>16.007759513114138</v>
      </c>
      <c r="H47" s="242">
        <v>21.326876546724677</v>
      </c>
      <c r="I47" s="52">
        <v>4.7490459217594649E-2</v>
      </c>
      <c r="J47" s="51">
        <v>9.4980918435189299E-2</v>
      </c>
      <c r="K47" s="53">
        <v>0.14247137765278395</v>
      </c>
      <c r="L47" s="242">
        <v>17.733952128423436</v>
      </c>
      <c r="M47" s="242">
        <v>19.600683931415379</v>
      </c>
    </row>
    <row r="48" spans="1:13" s="48" customFormat="1" ht="15" customHeight="1">
      <c r="A48" s="49"/>
      <c r="B48" s="182" t="s">
        <v>156</v>
      </c>
      <c r="C48" s="174">
        <v>8.860648970152937</v>
      </c>
      <c r="D48" s="50">
        <v>0.26655908167818571</v>
      </c>
      <c r="E48" s="175">
        <v>8.327530806796565</v>
      </c>
      <c r="F48" s="175">
        <v>9.3937671335093089</v>
      </c>
      <c r="G48" s="175">
        <v>8.0609717251183799</v>
      </c>
      <c r="H48" s="175">
        <v>9.660326215187494</v>
      </c>
      <c r="I48" s="52">
        <v>3.0083471603049503E-2</v>
      </c>
      <c r="J48" s="51">
        <v>6.0166943206099006E-2</v>
      </c>
      <c r="K48" s="53">
        <v>9.0250414809148513E-2</v>
      </c>
      <c r="L48" s="175">
        <v>8.4176165216452894</v>
      </c>
      <c r="M48" s="175">
        <v>9.3036814186605845</v>
      </c>
    </row>
    <row r="49" spans="1:13" ht="15" customHeight="1">
      <c r="A49" s="49"/>
      <c r="B49" s="182" t="s">
        <v>157</v>
      </c>
      <c r="C49" s="240">
        <v>126.02417648090912</v>
      </c>
      <c r="D49" s="241">
        <v>3.7419100636208178</v>
      </c>
      <c r="E49" s="241">
        <v>118.54035635366748</v>
      </c>
      <c r="F49" s="241">
        <v>133.50799660815076</v>
      </c>
      <c r="G49" s="241">
        <v>114.79844629004667</v>
      </c>
      <c r="H49" s="241">
        <v>137.24990667177158</v>
      </c>
      <c r="I49" s="52">
        <v>2.9692001710383439E-2</v>
      </c>
      <c r="J49" s="51">
        <v>5.9384003420766877E-2</v>
      </c>
      <c r="K49" s="53">
        <v>8.9076005131150313E-2</v>
      </c>
      <c r="L49" s="241">
        <v>119.72296765686366</v>
      </c>
      <c r="M49" s="241">
        <v>132.32538530495458</v>
      </c>
    </row>
    <row r="50" spans="1:13" ht="15" customHeight="1">
      <c r="A50" s="49"/>
      <c r="B50" s="182" t="s">
        <v>229</v>
      </c>
      <c r="C50" s="237" t="s">
        <v>220</v>
      </c>
      <c r="D50" s="50" t="s">
        <v>94</v>
      </c>
      <c r="E50" s="50" t="s">
        <v>94</v>
      </c>
      <c r="F50" s="50" t="s">
        <v>94</v>
      </c>
      <c r="G50" s="50" t="s">
        <v>94</v>
      </c>
      <c r="H50" s="50" t="s">
        <v>94</v>
      </c>
      <c r="I50" s="52" t="s">
        <v>94</v>
      </c>
      <c r="J50" s="51" t="s">
        <v>94</v>
      </c>
      <c r="K50" s="53" t="s">
        <v>94</v>
      </c>
      <c r="L50" s="50" t="s">
        <v>94</v>
      </c>
      <c r="M50" s="50" t="s">
        <v>94</v>
      </c>
    </row>
    <row r="51" spans="1:13" ht="15" customHeight="1">
      <c r="A51" s="49"/>
      <c r="B51" s="182" t="s">
        <v>230</v>
      </c>
      <c r="C51" s="237">
        <v>0.43927092102961873</v>
      </c>
      <c r="D51" s="50">
        <v>1.7001489885911651E-2</v>
      </c>
      <c r="E51" s="50">
        <v>0.40526794125779542</v>
      </c>
      <c r="F51" s="50">
        <v>0.47327390080144205</v>
      </c>
      <c r="G51" s="50">
        <v>0.38826645137188376</v>
      </c>
      <c r="H51" s="50">
        <v>0.49027539068735371</v>
      </c>
      <c r="I51" s="52">
        <v>3.8703881982584711E-2</v>
      </c>
      <c r="J51" s="51">
        <v>7.7407763965169421E-2</v>
      </c>
      <c r="K51" s="53">
        <v>0.11611164594775414</v>
      </c>
      <c r="L51" s="50">
        <v>0.4173073749781378</v>
      </c>
      <c r="M51" s="50">
        <v>0.46123446708109966</v>
      </c>
    </row>
    <row r="52" spans="1:13" ht="15" customHeight="1">
      <c r="A52" s="49"/>
      <c r="B52" s="182" t="s">
        <v>231</v>
      </c>
      <c r="C52" s="240">
        <v>598.79119503686513</v>
      </c>
      <c r="D52" s="241">
        <v>30.506035896658293</v>
      </c>
      <c r="E52" s="241">
        <v>537.7791232435485</v>
      </c>
      <c r="F52" s="241">
        <v>659.80326683018177</v>
      </c>
      <c r="G52" s="241">
        <v>507.27308734689024</v>
      </c>
      <c r="H52" s="241">
        <v>690.30930272683997</v>
      </c>
      <c r="I52" s="52">
        <v>5.094603285671253E-2</v>
      </c>
      <c r="J52" s="51">
        <v>0.10189206571342506</v>
      </c>
      <c r="K52" s="53">
        <v>0.15283809857013758</v>
      </c>
      <c r="L52" s="241">
        <v>568.85163528502187</v>
      </c>
      <c r="M52" s="241">
        <v>628.7307547887084</v>
      </c>
    </row>
    <row r="53" spans="1:13" ht="15" customHeight="1">
      <c r="A53" s="49"/>
      <c r="B53" s="182" t="s">
        <v>176</v>
      </c>
      <c r="C53" s="246">
        <v>14.523229667136599</v>
      </c>
      <c r="D53" s="175">
        <v>0.51471374606091302</v>
      </c>
      <c r="E53" s="242">
        <v>13.493802175014773</v>
      </c>
      <c r="F53" s="242">
        <v>15.552657159258425</v>
      </c>
      <c r="G53" s="242">
        <v>12.97908842895386</v>
      </c>
      <c r="H53" s="242">
        <v>16.067370905319336</v>
      </c>
      <c r="I53" s="52">
        <v>3.5440722060990033E-2</v>
      </c>
      <c r="J53" s="51">
        <v>7.0881444121980067E-2</v>
      </c>
      <c r="K53" s="53">
        <v>0.10632216618297011</v>
      </c>
      <c r="L53" s="242">
        <v>13.79706818377977</v>
      </c>
      <c r="M53" s="242">
        <v>15.249391150493429</v>
      </c>
    </row>
    <row r="54" spans="1:13" ht="15" customHeight="1">
      <c r="A54" s="49"/>
      <c r="B54" s="182" t="s">
        <v>158</v>
      </c>
      <c r="C54" s="174">
        <v>6.5208886034327591</v>
      </c>
      <c r="D54" s="50">
        <v>0.23294199084583322</v>
      </c>
      <c r="E54" s="175">
        <v>6.0550046217410927</v>
      </c>
      <c r="F54" s="175">
        <v>6.9867725851244256</v>
      </c>
      <c r="G54" s="175">
        <v>5.8220626308952594</v>
      </c>
      <c r="H54" s="175">
        <v>7.2197145759702588</v>
      </c>
      <c r="I54" s="52">
        <v>3.5722430639776107E-2</v>
      </c>
      <c r="J54" s="51">
        <v>7.1444861279552213E-2</v>
      </c>
      <c r="K54" s="53">
        <v>0.10716729191932832</v>
      </c>
      <c r="L54" s="175">
        <v>6.1948441732611208</v>
      </c>
      <c r="M54" s="175">
        <v>6.8469330336043974</v>
      </c>
    </row>
    <row r="55" spans="1:13" ht="15" customHeight="1">
      <c r="A55" s="49"/>
      <c r="B55" s="182" t="s">
        <v>177</v>
      </c>
      <c r="C55" s="174">
        <v>2.965566705927849</v>
      </c>
      <c r="D55" s="50">
        <v>0.16692457378058487</v>
      </c>
      <c r="E55" s="175">
        <v>2.6317175583666792</v>
      </c>
      <c r="F55" s="175">
        <v>3.2994158534890188</v>
      </c>
      <c r="G55" s="175">
        <v>2.4647929845860945</v>
      </c>
      <c r="H55" s="175">
        <v>3.4663404272696035</v>
      </c>
      <c r="I55" s="52">
        <v>5.6287580194004941E-2</v>
      </c>
      <c r="J55" s="51">
        <v>0.11257516038800988</v>
      </c>
      <c r="K55" s="53">
        <v>0.16886274058201484</v>
      </c>
      <c r="L55" s="175">
        <v>2.8172883706314567</v>
      </c>
      <c r="M55" s="175">
        <v>3.1138450412242413</v>
      </c>
    </row>
    <row r="56" spans="1:13" ht="15" customHeight="1">
      <c r="A56" s="49"/>
      <c r="B56" s="182" t="s">
        <v>159</v>
      </c>
      <c r="C56" s="240">
        <v>155.25273843168509</v>
      </c>
      <c r="D56" s="241">
        <v>4.9168131220875653</v>
      </c>
      <c r="E56" s="241">
        <v>145.41911218750997</v>
      </c>
      <c r="F56" s="241">
        <v>165.08636467586021</v>
      </c>
      <c r="G56" s="241">
        <v>140.50229906542239</v>
      </c>
      <c r="H56" s="241">
        <v>170.00317779794779</v>
      </c>
      <c r="I56" s="52">
        <v>3.1669735244322796E-2</v>
      </c>
      <c r="J56" s="51">
        <v>6.3339470488645591E-2</v>
      </c>
      <c r="K56" s="53">
        <v>9.5009205732968394E-2</v>
      </c>
      <c r="L56" s="241">
        <v>147.49010151010083</v>
      </c>
      <c r="M56" s="241">
        <v>163.01537535326935</v>
      </c>
    </row>
    <row r="57" spans="1:13" ht="15" customHeight="1">
      <c r="A57" s="49"/>
      <c r="B57" s="182" t="s">
        <v>178</v>
      </c>
      <c r="C57" s="174">
        <v>1.027770801044247</v>
      </c>
      <c r="D57" s="50">
        <v>9.2873119643452226E-2</v>
      </c>
      <c r="E57" s="175">
        <v>0.84202456175734253</v>
      </c>
      <c r="F57" s="175">
        <v>1.2135170403311515</v>
      </c>
      <c r="G57" s="175">
        <v>0.74915144211389029</v>
      </c>
      <c r="H57" s="175">
        <v>1.3063901599746037</v>
      </c>
      <c r="I57" s="52">
        <v>9.036364873285975E-2</v>
      </c>
      <c r="J57" s="51">
        <v>0.1807272974657195</v>
      </c>
      <c r="K57" s="53">
        <v>0.27109094619857926</v>
      </c>
      <c r="L57" s="175">
        <v>0.97638226099203462</v>
      </c>
      <c r="M57" s="175">
        <v>1.0791593410964593</v>
      </c>
    </row>
    <row r="58" spans="1:13" ht="15" customHeight="1">
      <c r="A58" s="49"/>
      <c r="B58" s="182" t="s">
        <v>160</v>
      </c>
      <c r="C58" s="174">
        <v>0.70982191997072608</v>
      </c>
      <c r="D58" s="50">
        <v>4.6738920863823467E-2</v>
      </c>
      <c r="E58" s="175">
        <v>0.61634407824307913</v>
      </c>
      <c r="F58" s="175">
        <v>0.80329976169837303</v>
      </c>
      <c r="G58" s="175">
        <v>0.56960515737925566</v>
      </c>
      <c r="H58" s="175">
        <v>0.8500386825621965</v>
      </c>
      <c r="I58" s="52">
        <v>6.5845981293098182E-2</v>
      </c>
      <c r="J58" s="51">
        <v>0.13169196258619636</v>
      </c>
      <c r="K58" s="53">
        <v>0.19753794387929455</v>
      </c>
      <c r="L58" s="175">
        <v>0.6743308239721898</v>
      </c>
      <c r="M58" s="175">
        <v>0.74531301596926236</v>
      </c>
    </row>
    <row r="59" spans="1:13" ht="15" customHeight="1">
      <c r="A59" s="49"/>
      <c r="B59" s="182" t="s">
        <v>232</v>
      </c>
      <c r="C59" s="174" t="s">
        <v>104</v>
      </c>
      <c r="D59" s="175" t="s">
        <v>94</v>
      </c>
      <c r="E59" s="175" t="s">
        <v>94</v>
      </c>
      <c r="F59" s="175" t="s">
        <v>94</v>
      </c>
      <c r="G59" s="175" t="s">
        <v>94</v>
      </c>
      <c r="H59" s="175" t="s">
        <v>94</v>
      </c>
      <c r="I59" s="52" t="s">
        <v>94</v>
      </c>
      <c r="J59" s="51" t="s">
        <v>94</v>
      </c>
      <c r="K59" s="53" t="s">
        <v>94</v>
      </c>
      <c r="L59" s="175" t="s">
        <v>94</v>
      </c>
      <c r="M59" s="175" t="s">
        <v>94</v>
      </c>
    </row>
    <row r="60" spans="1:13" ht="15" customHeight="1">
      <c r="A60" s="49"/>
      <c r="B60" s="182" t="s">
        <v>161</v>
      </c>
      <c r="C60" s="246">
        <v>12.937741098427555</v>
      </c>
      <c r="D60" s="175">
        <v>0.61490250298257387</v>
      </c>
      <c r="E60" s="242">
        <v>11.707936092462408</v>
      </c>
      <c r="F60" s="242">
        <v>14.167546104392702</v>
      </c>
      <c r="G60" s="242">
        <v>11.093033589479834</v>
      </c>
      <c r="H60" s="242">
        <v>14.782448607375276</v>
      </c>
      <c r="I60" s="52">
        <v>4.7527810172156619E-2</v>
      </c>
      <c r="J60" s="51">
        <v>9.5055620344313238E-2</v>
      </c>
      <c r="K60" s="53">
        <v>0.14258343051646985</v>
      </c>
      <c r="L60" s="242">
        <v>12.290854043506178</v>
      </c>
      <c r="M60" s="242">
        <v>13.584628153348932</v>
      </c>
    </row>
    <row r="61" spans="1:13" ht="15" customHeight="1">
      <c r="A61" s="49"/>
      <c r="B61" s="182" t="s">
        <v>162</v>
      </c>
      <c r="C61" s="237">
        <v>0.50512350501162662</v>
      </c>
      <c r="D61" s="50">
        <v>1.3218609680054118E-2</v>
      </c>
      <c r="E61" s="50">
        <v>0.47868628565151838</v>
      </c>
      <c r="F61" s="50">
        <v>0.53156072437173485</v>
      </c>
      <c r="G61" s="50">
        <v>0.46546767597146427</v>
      </c>
      <c r="H61" s="50">
        <v>0.54477933405178902</v>
      </c>
      <c r="I61" s="52">
        <v>2.6169064691911062E-2</v>
      </c>
      <c r="J61" s="51">
        <v>5.2338129383822124E-2</v>
      </c>
      <c r="K61" s="53">
        <v>7.8507194075733186E-2</v>
      </c>
      <c r="L61" s="50">
        <v>0.47986732976104529</v>
      </c>
      <c r="M61" s="50">
        <v>0.53037968026220794</v>
      </c>
    </row>
    <row r="62" spans="1:13" ht="15" customHeight="1">
      <c r="A62" s="49"/>
      <c r="B62" s="182" t="s">
        <v>179</v>
      </c>
      <c r="C62" s="174">
        <v>0.64083122483537547</v>
      </c>
      <c r="D62" s="50">
        <v>3.2357685140229818E-2</v>
      </c>
      <c r="E62" s="175">
        <v>0.57611585455491587</v>
      </c>
      <c r="F62" s="175">
        <v>0.70554659511583506</v>
      </c>
      <c r="G62" s="175">
        <v>0.54375816941468602</v>
      </c>
      <c r="H62" s="175">
        <v>0.73790428025606492</v>
      </c>
      <c r="I62" s="52">
        <v>5.0493302895067656E-2</v>
      </c>
      <c r="J62" s="51">
        <v>0.10098660579013531</v>
      </c>
      <c r="K62" s="53">
        <v>0.15147990868520297</v>
      </c>
      <c r="L62" s="175">
        <v>0.60878966359360664</v>
      </c>
      <c r="M62" s="175">
        <v>0.67287278607714429</v>
      </c>
    </row>
    <row r="63" spans="1:13" ht="15" customHeight="1">
      <c r="A63" s="49"/>
      <c r="B63" s="182" t="s">
        <v>163</v>
      </c>
      <c r="C63" s="174">
        <v>0.24614784156577008</v>
      </c>
      <c r="D63" s="50">
        <v>1.0382383526786007E-2</v>
      </c>
      <c r="E63" s="175">
        <v>0.22538307451219805</v>
      </c>
      <c r="F63" s="175">
        <v>0.26691260861934207</v>
      </c>
      <c r="G63" s="175">
        <v>0.21500069098541205</v>
      </c>
      <c r="H63" s="175">
        <v>0.27729499214612807</v>
      </c>
      <c r="I63" s="52">
        <v>4.2179461988139599E-2</v>
      </c>
      <c r="J63" s="51">
        <v>8.4358923976279199E-2</v>
      </c>
      <c r="K63" s="53">
        <v>0.1265383859644188</v>
      </c>
      <c r="L63" s="175">
        <v>0.23384044948748156</v>
      </c>
      <c r="M63" s="175">
        <v>0.25845523364405859</v>
      </c>
    </row>
    <row r="64" spans="1:13" ht="15" customHeight="1">
      <c r="A64" s="49"/>
      <c r="B64" s="182" t="s">
        <v>136</v>
      </c>
      <c r="C64" s="174">
        <v>2.5454811609857537</v>
      </c>
      <c r="D64" s="50">
        <v>0.10931131238727067</v>
      </c>
      <c r="E64" s="175">
        <v>2.3268585362112124</v>
      </c>
      <c r="F64" s="175">
        <v>2.764103785760295</v>
      </c>
      <c r="G64" s="175">
        <v>2.2175472238239418</v>
      </c>
      <c r="H64" s="175">
        <v>2.8734150981475657</v>
      </c>
      <c r="I64" s="52">
        <v>4.2943280847122504E-2</v>
      </c>
      <c r="J64" s="51">
        <v>8.5886561694245009E-2</v>
      </c>
      <c r="K64" s="53">
        <v>0.12882984254136751</v>
      </c>
      <c r="L64" s="175">
        <v>2.4182071029364662</v>
      </c>
      <c r="M64" s="175">
        <v>2.6727552190350412</v>
      </c>
    </row>
    <row r="65" spans="1:13" ht="15" customHeight="1">
      <c r="A65" s="49"/>
      <c r="B65" s="182" t="s">
        <v>180</v>
      </c>
      <c r="C65" s="240">
        <v>107.6543740139188</v>
      </c>
      <c r="D65" s="241">
        <v>3.0097398103213995</v>
      </c>
      <c r="E65" s="241">
        <v>101.634894393276</v>
      </c>
      <c r="F65" s="241">
        <v>113.6738536345616</v>
      </c>
      <c r="G65" s="241">
        <v>98.625154582954593</v>
      </c>
      <c r="H65" s="241">
        <v>116.683593444883</v>
      </c>
      <c r="I65" s="52">
        <v>2.7957431715057539E-2</v>
      </c>
      <c r="J65" s="51">
        <v>5.5914863430115078E-2</v>
      </c>
      <c r="K65" s="53">
        <v>8.387229514517261E-2</v>
      </c>
      <c r="L65" s="241">
        <v>102.27165531322285</v>
      </c>
      <c r="M65" s="241">
        <v>113.03709271461474</v>
      </c>
    </row>
    <row r="66" spans="1:13" ht="15" customHeight="1">
      <c r="A66" s="49"/>
      <c r="B66" s="182" t="s">
        <v>233</v>
      </c>
      <c r="C66" s="174">
        <v>2.6769748508215963</v>
      </c>
      <c r="D66" s="50">
        <v>0.20094620456688522</v>
      </c>
      <c r="E66" s="175">
        <v>2.2750824416878257</v>
      </c>
      <c r="F66" s="175">
        <v>3.0788672599553668</v>
      </c>
      <c r="G66" s="175">
        <v>2.0741362371209409</v>
      </c>
      <c r="H66" s="175">
        <v>3.2798134645222516</v>
      </c>
      <c r="I66" s="52">
        <v>7.5064659089050606E-2</v>
      </c>
      <c r="J66" s="51">
        <v>0.15012931817810121</v>
      </c>
      <c r="K66" s="53">
        <v>0.22519397726715182</v>
      </c>
      <c r="L66" s="175">
        <v>2.5431261082805166</v>
      </c>
      <c r="M66" s="175">
        <v>2.810823593362676</v>
      </c>
    </row>
    <row r="67" spans="1:13" ht="15" customHeight="1">
      <c r="A67" s="49"/>
      <c r="B67" s="182" t="s">
        <v>164</v>
      </c>
      <c r="C67" s="246">
        <v>16.919916630129904</v>
      </c>
      <c r="D67" s="175">
        <v>0.78777359996207474</v>
      </c>
      <c r="E67" s="242">
        <v>15.344369430205756</v>
      </c>
      <c r="F67" s="242">
        <v>18.495463830054053</v>
      </c>
      <c r="G67" s="242">
        <v>14.55659583024368</v>
      </c>
      <c r="H67" s="242">
        <v>19.283237430016129</v>
      </c>
      <c r="I67" s="52">
        <v>4.6558952811815747E-2</v>
      </c>
      <c r="J67" s="51">
        <v>9.3117905623631494E-2</v>
      </c>
      <c r="K67" s="53">
        <v>0.13967685843544725</v>
      </c>
      <c r="L67" s="242">
        <v>16.073920798623409</v>
      </c>
      <c r="M67" s="242">
        <v>17.7659124616364</v>
      </c>
    </row>
    <row r="68" spans="1:13" ht="15" customHeight="1">
      <c r="A68" s="49"/>
      <c r="B68" s="182" t="s">
        <v>165</v>
      </c>
      <c r="C68" s="174">
        <v>1.6605938372254838</v>
      </c>
      <c r="D68" s="50">
        <v>9.5106276479922452E-2</v>
      </c>
      <c r="E68" s="175">
        <v>1.470381284265639</v>
      </c>
      <c r="F68" s="175">
        <v>1.8508063901853287</v>
      </c>
      <c r="G68" s="175">
        <v>1.3752750077857163</v>
      </c>
      <c r="H68" s="175">
        <v>1.9459126666652513</v>
      </c>
      <c r="I68" s="52">
        <v>5.7272449378004311E-2</v>
      </c>
      <c r="J68" s="51">
        <v>0.11454489875600862</v>
      </c>
      <c r="K68" s="53">
        <v>0.17181734813401295</v>
      </c>
      <c r="L68" s="175">
        <v>1.5775641453642095</v>
      </c>
      <c r="M68" s="175">
        <v>1.7436235290867581</v>
      </c>
    </row>
    <row r="69" spans="1:13" ht="15" customHeight="1">
      <c r="A69" s="49"/>
      <c r="B69" s="182" t="s">
        <v>181</v>
      </c>
      <c r="C69" s="240">
        <v>88.390678891122533</v>
      </c>
      <c r="D69" s="242">
        <v>2.6551556009339166</v>
      </c>
      <c r="E69" s="241">
        <v>83.0803676892547</v>
      </c>
      <c r="F69" s="241">
        <v>93.700990092990367</v>
      </c>
      <c r="G69" s="241">
        <v>80.425212088320791</v>
      </c>
      <c r="H69" s="241">
        <v>96.356145693924276</v>
      </c>
      <c r="I69" s="52">
        <v>3.0038864213323579E-2</v>
      </c>
      <c r="J69" s="51">
        <v>6.0077728426647159E-2</v>
      </c>
      <c r="K69" s="53">
        <v>9.0116592639970738E-2</v>
      </c>
      <c r="L69" s="241">
        <v>83.971144946566412</v>
      </c>
      <c r="M69" s="241">
        <v>92.810212835678655</v>
      </c>
    </row>
    <row r="70" spans="1:13" ht="15" customHeight="1">
      <c r="A70" s="49"/>
      <c r="B70" s="182" t="s">
        <v>185</v>
      </c>
      <c r="C70" s="240">
        <v>145.07162830294607</v>
      </c>
      <c r="D70" s="241">
        <v>8.3717221624904035</v>
      </c>
      <c r="E70" s="241">
        <v>128.32818397796527</v>
      </c>
      <c r="F70" s="241">
        <v>161.81507262792687</v>
      </c>
      <c r="G70" s="241">
        <v>119.95646181547485</v>
      </c>
      <c r="H70" s="241">
        <v>170.18679479041728</v>
      </c>
      <c r="I70" s="52">
        <v>5.7707508080133633E-2</v>
      </c>
      <c r="J70" s="51">
        <v>0.11541501616026727</v>
      </c>
      <c r="K70" s="53">
        <v>0.17312252424040089</v>
      </c>
      <c r="L70" s="241">
        <v>137.81804688779877</v>
      </c>
      <c r="M70" s="241">
        <v>152.32520971809336</v>
      </c>
    </row>
    <row r="71" spans="1:13" ht="15" customHeight="1">
      <c r="A71" s="49"/>
      <c r="B71" s="40" t="s">
        <v>206</v>
      </c>
      <c r="C71" s="172"/>
      <c r="D71" s="183"/>
      <c r="E71" s="185"/>
      <c r="F71" s="185"/>
      <c r="G71" s="185"/>
      <c r="H71" s="185"/>
      <c r="I71" s="184"/>
      <c r="J71" s="184"/>
      <c r="K71" s="184"/>
      <c r="L71" s="185"/>
      <c r="M71" s="186"/>
    </row>
    <row r="72" spans="1:13" ht="15" customHeight="1">
      <c r="A72" s="49"/>
      <c r="B72" s="182" t="s">
        <v>223</v>
      </c>
      <c r="C72" s="237">
        <v>0.25083025295042849</v>
      </c>
      <c r="D72" s="50">
        <v>1.0976427003176978E-2</v>
      </c>
      <c r="E72" s="50">
        <v>0.22887739894407452</v>
      </c>
      <c r="F72" s="50">
        <v>0.27278310695678243</v>
      </c>
      <c r="G72" s="50">
        <v>0.21790097194089755</v>
      </c>
      <c r="H72" s="50">
        <v>0.28375953395995945</v>
      </c>
      <c r="I72" s="52">
        <v>4.3760379276682568E-2</v>
      </c>
      <c r="J72" s="51">
        <v>8.7520758553365136E-2</v>
      </c>
      <c r="K72" s="53">
        <v>0.13128113783004769</v>
      </c>
      <c r="L72" s="50">
        <v>0.23828874030290706</v>
      </c>
      <c r="M72" s="50">
        <v>0.26337176559794989</v>
      </c>
    </row>
    <row r="73" spans="1:13" ht="15" customHeight="1">
      <c r="A73" s="49"/>
      <c r="B73" s="182" t="s">
        <v>137</v>
      </c>
      <c r="C73" s="174">
        <v>2.773855091239501</v>
      </c>
      <c r="D73" s="50">
        <v>0.17466000158312298</v>
      </c>
      <c r="E73" s="175">
        <v>2.424535088073255</v>
      </c>
      <c r="F73" s="175">
        <v>3.123175094405747</v>
      </c>
      <c r="G73" s="175">
        <v>2.2498750864901322</v>
      </c>
      <c r="H73" s="175">
        <v>3.2978350959888698</v>
      </c>
      <c r="I73" s="52">
        <v>6.2966519821003306E-2</v>
      </c>
      <c r="J73" s="51">
        <v>0.12593303964200661</v>
      </c>
      <c r="K73" s="53">
        <v>0.1888995594630099</v>
      </c>
      <c r="L73" s="175">
        <v>2.6351623366775261</v>
      </c>
      <c r="M73" s="175">
        <v>2.912547845801476</v>
      </c>
    </row>
    <row r="74" spans="1:13" ht="15" customHeight="1">
      <c r="A74" s="49"/>
      <c r="B74" s="182" t="s">
        <v>224</v>
      </c>
      <c r="C74" s="240">
        <v>757.82396583168986</v>
      </c>
      <c r="D74" s="241">
        <v>24.27553410276435</v>
      </c>
      <c r="E74" s="241">
        <v>709.27289762616113</v>
      </c>
      <c r="F74" s="241">
        <v>806.3750340372186</v>
      </c>
      <c r="G74" s="241">
        <v>684.99736352339687</v>
      </c>
      <c r="H74" s="241">
        <v>830.65056813998285</v>
      </c>
      <c r="I74" s="52">
        <v>3.2033209818222962E-2</v>
      </c>
      <c r="J74" s="51">
        <v>6.4066419636445923E-2</v>
      </c>
      <c r="K74" s="53">
        <v>9.6099629454668878E-2</v>
      </c>
      <c r="L74" s="241">
        <v>719.93276754010537</v>
      </c>
      <c r="M74" s="241">
        <v>795.71516412327435</v>
      </c>
    </row>
    <row r="75" spans="1:13" ht="15" customHeight="1">
      <c r="A75" s="49"/>
      <c r="B75" s="182" t="s">
        <v>234</v>
      </c>
      <c r="C75" s="246" t="s">
        <v>95</v>
      </c>
      <c r="D75" s="242" t="s">
        <v>94</v>
      </c>
      <c r="E75" s="242" t="s">
        <v>94</v>
      </c>
      <c r="F75" s="242" t="s">
        <v>94</v>
      </c>
      <c r="G75" s="242" t="s">
        <v>94</v>
      </c>
      <c r="H75" s="242" t="s">
        <v>94</v>
      </c>
      <c r="I75" s="52" t="s">
        <v>94</v>
      </c>
      <c r="J75" s="51" t="s">
        <v>94</v>
      </c>
      <c r="K75" s="53" t="s">
        <v>94</v>
      </c>
      <c r="L75" s="242" t="s">
        <v>94</v>
      </c>
      <c r="M75" s="242" t="s">
        <v>94</v>
      </c>
    </row>
    <row r="76" spans="1:13" ht="15" customHeight="1">
      <c r="A76" s="49"/>
      <c r="B76" s="182" t="s">
        <v>138</v>
      </c>
      <c r="C76" s="240">
        <v>198.63195074651648</v>
      </c>
      <c r="D76" s="241">
        <v>10.086447850911412</v>
      </c>
      <c r="E76" s="241">
        <v>178.45905504469366</v>
      </c>
      <c r="F76" s="241">
        <v>218.8048464483393</v>
      </c>
      <c r="G76" s="241">
        <v>168.37260719378224</v>
      </c>
      <c r="H76" s="241">
        <v>228.89129429925072</v>
      </c>
      <c r="I76" s="52">
        <v>5.0779584115262504E-2</v>
      </c>
      <c r="J76" s="51">
        <v>0.10155916823052501</v>
      </c>
      <c r="K76" s="53">
        <v>0.1523387523457875</v>
      </c>
      <c r="L76" s="241">
        <v>188.70035320919067</v>
      </c>
      <c r="M76" s="241">
        <v>208.56354828384229</v>
      </c>
    </row>
    <row r="77" spans="1:13" ht="15" customHeight="1">
      <c r="A77" s="49"/>
      <c r="B77" s="182" t="s">
        <v>139</v>
      </c>
      <c r="C77" s="174">
        <v>1.2389776657760261</v>
      </c>
      <c r="D77" s="175">
        <v>0.14195873789859986</v>
      </c>
      <c r="E77" s="175">
        <v>0.95506018997882636</v>
      </c>
      <c r="F77" s="175">
        <v>1.5228951415732257</v>
      </c>
      <c r="G77" s="175">
        <v>0.81310145208022644</v>
      </c>
      <c r="H77" s="175">
        <v>1.6648538794718257</v>
      </c>
      <c r="I77" s="52">
        <v>0.11457731791289787</v>
      </c>
      <c r="J77" s="51">
        <v>0.22915463582579573</v>
      </c>
      <c r="K77" s="53">
        <v>0.34373195373869359</v>
      </c>
      <c r="L77" s="175">
        <v>1.1770287824872248</v>
      </c>
      <c r="M77" s="175">
        <v>1.3009265490648274</v>
      </c>
    </row>
    <row r="78" spans="1:13" ht="15" customHeight="1">
      <c r="A78" s="49"/>
      <c r="B78" s="182" t="s">
        <v>225</v>
      </c>
      <c r="C78" s="174">
        <v>0.30578820774005355</v>
      </c>
      <c r="D78" s="50">
        <v>2.1163435866695963E-2</v>
      </c>
      <c r="E78" s="175">
        <v>0.26346133600666161</v>
      </c>
      <c r="F78" s="175">
        <v>0.3481150794734455</v>
      </c>
      <c r="G78" s="175">
        <v>0.24229790013996566</v>
      </c>
      <c r="H78" s="175">
        <v>0.36927851534014144</v>
      </c>
      <c r="I78" s="52">
        <v>6.9209457170064312E-2</v>
      </c>
      <c r="J78" s="51">
        <v>0.13841891434012862</v>
      </c>
      <c r="K78" s="53">
        <v>0.20762837151019292</v>
      </c>
      <c r="L78" s="175">
        <v>0.2904987973530509</v>
      </c>
      <c r="M78" s="175">
        <v>0.32107761812705621</v>
      </c>
    </row>
    <row r="79" spans="1:13" ht="15" customHeight="1">
      <c r="A79" s="49"/>
      <c r="B79" s="182" t="s">
        <v>140</v>
      </c>
      <c r="C79" s="237">
        <v>0.73140476505609131</v>
      </c>
      <c r="D79" s="50">
        <v>2.9576634077581133E-2</v>
      </c>
      <c r="E79" s="50">
        <v>0.672251496900929</v>
      </c>
      <c r="F79" s="50">
        <v>0.79055803321125362</v>
      </c>
      <c r="G79" s="50">
        <v>0.64267486282334785</v>
      </c>
      <c r="H79" s="50">
        <v>0.82013466728883477</v>
      </c>
      <c r="I79" s="52">
        <v>4.0438120573787768E-2</v>
      </c>
      <c r="J79" s="51">
        <v>8.0876241147575537E-2</v>
      </c>
      <c r="K79" s="53">
        <v>0.12131436172136331</v>
      </c>
      <c r="L79" s="50">
        <v>0.69483452680328672</v>
      </c>
      <c r="M79" s="50">
        <v>0.7679750033088959</v>
      </c>
    </row>
    <row r="80" spans="1:13" ht="15" customHeight="1">
      <c r="A80" s="49"/>
      <c r="B80" s="182" t="s">
        <v>226</v>
      </c>
      <c r="C80" s="237">
        <v>4.9845398221111115E-2</v>
      </c>
      <c r="D80" s="50">
        <v>7.9571601528359449E-3</v>
      </c>
      <c r="E80" s="50">
        <v>3.3931077915439228E-2</v>
      </c>
      <c r="F80" s="50">
        <v>6.5759718526783001E-2</v>
      </c>
      <c r="G80" s="50">
        <v>2.5973917762603278E-2</v>
      </c>
      <c r="H80" s="50">
        <v>7.3716878679618958E-2</v>
      </c>
      <c r="I80" s="52">
        <v>0.15963680573958849</v>
      </c>
      <c r="J80" s="51">
        <v>0.31927361147917699</v>
      </c>
      <c r="K80" s="53">
        <v>0.47891041721876548</v>
      </c>
      <c r="L80" s="50">
        <v>4.7353128310055559E-2</v>
      </c>
      <c r="M80" s="50">
        <v>5.233766813216667E-2</v>
      </c>
    </row>
    <row r="81" spans="1:13" ht="15" customHeight="1">
      <c r="A81" s="49"/>
      <c r="B81" s="182" t="s">
        <v>141</v>
      </c>
      <c r="C81" s="246">
        <v>40.666884087281254</v>
      </c>
      <c r="D81" s="175">
        <v>3.9105355546289813</v>
      </c>
      <c r="E81" s="242">
        <v>32.845812978023289</v>
      </c>
      <c r="F81" s="242">
        <v>48.487955196539218</v>
      </c>
      <c r="G81" s="242">
        <v>28.935277423394311</v>
      </c>
      <c r="H81" s="242">
        <v>52.398490751168197</v>
      </c>
      <c r="I81" s="52">
        <v>9.6160196248033139E-2</v>
      </c>
      <c r="J81" s="51">
        <v>0.19232039249606628</v>
      </c>
      <c r="K81" s="53">
        <v>0.28848058874409943</v>
      </c>
      <c r="L81" s="242">
        <v>38.633539882917191</v>
      </c>
      <c r="M81" s="242">
        <v>42.700228291645317</v>
      </c>
    </row>
    <row r="82" spans="1:13" ht="15" customHeight="1">
      <c r="A82" s="49"/>
      <c r="B82" s="182" t="s">
        <v>166</v>
      </c>
      <c r="C82" s="246">
        <v>16.169491178329949</v>
      </c>
      <c r="D82" s="175">
        <v>0.51841979906178393</v>
      </c>
      <c r="E82" s="242">
        <v>15.132651580206382</v>
      </c>
      <c r="F82" s="242">
        <v>17.206330776453516</v>
      </c>
      <c r="G82" s="242">
        <v>14.614231781144596</v>
      </c>
      <c r="H82" s="242">
        <v>17.724750575515301</v>
      </c>
      <c r="I82" s="52">
        <v>3.2061602517001929E-2</v>
      </c>
      <c r="J82" s="51">
        <v>6.4123205034003858E-2</v>
      </c>
      <c r="K82" s="53">
        <v>9.618480755100578E-2</v>
      </c>
      <c r="L82" s="242">
        <v>15.361016619413451</v>
      </c>
      <c r="M82" s="242">
        <v>16.977965737246446</v>
      </c>
    </row>
    <row r="83" spans="1:13" ht="15" customHeight="1">
      <c r="A83" s="49"/>
      <c r="B83" s="182" t="s">
        <v>142</v>
      </c>
      <c r="C83" s="240">
        <v>111.26749287314175</v>
      </c>
      <c r="D83" s="241">
        <v>4.0775770631853412</v>
      </c>
      <c r="E83" s="241">
        <v>103.11233874677106</v>
      </c>
      <c r="F83" s="241">
        <v>119.42264699951244</v>
      </c>
      <c r="G83" s="241">
        <v>99.034761683585728</v>
      </c>
      <c r="H83" s="241">
        <v>123.50022406269777</v>
      </c>
      <c r="I83" s="52">
        <v>3.6646615807496147E-2</v>
      </c>
      <c r="J83" s="51">
        <v>7.3293231614992294E-2</v>
      </c>
      <c r="K83" s="53">
        <v>0.10993984742248844</v>
      </c>
      <c r="L83" s="241">
        <v>105.70411822948466</v>
      </c>
      <c r="M83" s="241">
        <v>116.83086751679883</v>
      </c>
    </row>
    <row r="84" spans="1:13" ht="15" customHeight="1">
      <c r="A84" s="49"/>
      <c r="B84" s="182" t="s">
        <v>167</v>
      </c>
      <c r="C84" s="174">
        <v>6.0308791641325401</v>
      </c>
      <c r="D84" s="50">
        <v>0.23625613657143904</v>
      </c>
      <c r="E84" s="175">
        <v>5.558366890989662</v>
      </c>
      <c r="F84" s="175">
        <v>6.5033914372754182</v>
      </c>
      <c r="G84" s="175">
        <v>5.3221107544182233</v>
      </c>
      <c r="H84" s="175">
        <v>6.7396475738468569</v>
      </c>
      <c r="I84" s="52">
        <v>3.9174410586192081E-2</v>
      </c>
      <c r="J84" s="51">
        <v>7.8348821172384162E-2</v>
      </c>
      <c r="K84" s="53">
        <v>0.11752323175857624</v>
      </c>
      <c r="L84" s="175">
        <v>5.7293352059259135</v>
      </c>
      <c r="M84" s="175">
        <v>6.3324231223391667</v>
      </c>
    </row>
    <row r="85" spans="1:13" ht="15" customHeight="1">
      <c r="A85" s="49"/>
      <c r="B85" s="182" t="s">
        <v>227</v>
      </c>
      <c r="C85" s="240">
        <v>72.908626229600799</v>
      </c>
      <c r="D85" s="242">
        <v>1.7027107746603221</v>
      </c>
      <c r="E85" s="241">
        <v>69.503204680280149</v>
      </c>
      <c r="F85" s="241">
        <v>76.314047778921449</v>
      </c>
      <c r="G85" s="241">
        <v>67.800493905619831</v>
      </c>
      <c r="H85" s="241">
        <v>78.016758553581766</v>
      </c>
      <c r="I85" s="52">
        <v>2.3354037275345397E-2</v>
      </c>
      <c r="J85" s="51">
        <v>4.6708074550690794E-2</v>
      </c>
      <c r="K85" s="53">
        <v>7.0062111826036194E-2</v>
      </c>
      <c r="L85" s="241">
        <v>69.26319491812076</v>
      </c>
      <c r="M85" s="241">
        <v>76.554057541080837</v>
      </c>
    </row>
    <row r="86" spans="1:13" ht="15" customHeight="1">
      <c r="A86" s="49"/>
      <c r="B86" s="182" t="s">
        <v>143</v>
      </c>
      <c r="C86" s="174">
        <v>2.2383293736788237</v>
      </c>
      <c r="D86" s="50">
        <v>0.21343735920350645</v>
      </c>
      <c r="E86" s="175">
        <v>1.8114546552718107</v>
      </c>
      <c r="F86" s="175">
        <v>2.6652040920858364</v>
      </c>
      <c r="G86" s="175">
        <v>1.5980172960683043</v>
      </c>
      <c r="H86" s="175">
        <v>2.8786414512893428</v>
      </c>
      <c r="I86" s="52">
        <v>9.5355653065799614E-2</v>
      </c>
      <c r="J86" s="51">
        <v>0.19071130613159923</v>
      </c>
      <c r="K86" s="53">
        <v>0.28606695919739883</v>
      </c>
      <c r="L86" s="175">
        <v>2.1264129049948823</v>
      </c>
      <c r="M86" s="175">
        <v>2.350245842362765</v>
      </c>
    </row>
    <row r="87" spans="1:13" ht="15" customHeight="1">
      <c r="A87" s="49"/>
      <c r="B87" s="182" t="s">
        <v>228</v>
      </c>
      <c r="C87" s="174">
        <v>1.0189745689003917</v>
      </c>
      <c r="D87" s="50">
        <v>9.5660459970559941E-2</v>
      </c>
      <c r="E87" s="175">
        <v>0.82765364895927185</v>
      </c>
      <c r="F87" s="175">
        <v>1.2102954888415116</v>
      </c>
      <c r="G87" s="175">
        <v>0.73199318898871191</v>
      </c>
      <c r="H87" s="175">
        <v>1.3059559488120716</v>
      </c>
      <c r="I87" s="52">
        <v>9.3879143690298594E-2</v>
      </c>
      <c r="J87" s="51">
        <v>0.18775828738059719</v>
      </c>
      <c r="K87" s="53">
        <v>0.28163743107089578</v>
      </c>
      <c r="L87" s="175">
        <v>0.9680258404553721</v>
      </c>
      <c r="M87" s="175">
        <v>1.0699232973454114</v>
      </c>
    </row>
    <row r="88" spans="1:13" s="48" customFormat="1" ht="15" customHeight="1">
      <c r="A88" s="49"/>
      <c r="B88" s="182" t="s">
        <v>144</v>
      </c>
      <c r="C88" s="174">
        <v>0.5335073587963064</v>
      </c>
      <c r="D88" s="50">
        <v>4.4876158666995236E-2</v>
      </c>
      <c r="E88" s="175">
        <v>0.44375504146231592</v>
      </c>
      <c r="F88" s="175">
        <v>0.62325967613029687</v>
      </c>
      <c r="G88" s="175">
        <v>0.39887888279532069</v>
      </c>
      <c r="H88" s="175">
        <v>0.66813583479729211</v>
      </c>
      <c r="I88" s="52">
        <v>8.4115350851475312E-2</v>
      </c>
      <c r="J88" s="51">
        <v>0.16823070170295062</v>
      </c>
      <c r="K88" s="53">
        <v>0.25234605255442594</v>
      </c>
      <c r="L88" s="175">
        <v>0.50683199085649111</v>
      </c>
      <c r="M88" s="175">
        <v>0.56018272673612168</v>
      </c>
    </row>
    <row r="89" spans="1:13" ht="15" customHeight="1">
      <c r="A89" s="49"/>
      <c r="B89" s="182" t="s">
        <v>145</v>
      </c>
      <c r="C89" s="174">
        <v>3.9776878351936569</v>
      </c>
      <c r="D89" s="50">
        <v>9.9727175707641391E-2</v>
      </c>
      <c r="E89" s="175">
        <v>3.778233483778374</v>
      </c>
      <c r="F89" s="175">
        <v>4.1771421866089398</v>
      </c>
      <c r="G89" s="175">
        <v>3.6785063080707325</v>
      </c>
      <c r="H89" s="175">
        <v>4.2768693623165808</v>
      </c>
      <c r="I89" s="52">
        <v>2.5071644593444093E-2</v>
      </c>
      <c r="J89" s="51">
        <v>5.0143289186888186E-2</v>
      </c>
      <c r="K89" s="53">
        <v>7.5214933780332283E-2</v>
      </c>
      <c r="L89" s="175">
        <v>3.7788034434339739</v>
      </c>
      <c r="M89" s="175">
        <v>4.1765722269533399</v>
      </c>
    </row>
    <row r="90" spans="1:13" s="48" customFormat="1" ht="15" customHeight="1">
      <c r="A90" s="49"/>
      <c r="B90" s="182" t="s">
        <v>146</v>
      </c>
      <c r="C90" s="174">
        <v>9.4015665474885743</v>
      </c>
      <c r="D90" s="50">
        <v>0.55937215332983381</v>
      </c>
      <c r="E90" s="175">
        <v>8.2828222408289065</v>
      </c>
      <c r="F90" s="175">
        <v>10.520310854148242</v>
      </c>
      <c r="G90" s="175">
        <v>7.7234500874990726</v>
      </c>
      <c r="H90" s="175">
        <v>11.079683007478076</v>
      </c>
      <c r="I90" s="52">
        <v>5.9497760347104918E-2</v>
      </c>
      <c r="J90" s="51">
        <v>0.11899552069420984</v>
      </c>
      <c r="K90" s="53">
        <v>0.17849328104131476</v>
      </c>
      <c r="L90" s="175">
        <v>8.9314882201141454</v>
      </c>
      <c r="M90" s="175">
        <v>9.8716448748630032</v>
      </c>
    </row>
    <row r="91" spans="1:13" s="48" customFormat="1" ht="15" customHeight="1">
      <c r="A91" s="49"/>
      <c r="B91" s="182" t="s">
        <v>147</v>
      </c>
      <c r="C91" s="174">
        <v>3.1493169815930684</v>
      </c>
      <c r="D91" s="175">
        <v>0.38409268375842309</v>
      </c>
      <c r="E91" s="175">
        <v>2.3811316140762222</v>
      </c>
      <c r="F91" s="175">
        <v>3.9175023491099146</v>
      </c>
      <c r="G91" s="175">
        <v>1.9970389303177991</v>
      </c>
      <c r="H91" s="175">
        <v>4.3015950328683381</v>
      </c>
      <c r="I91" s="52">
        <v>0.12196063019484671</v>
      </c>
      <c r="J91" s="51">
        <v>0.24392126038969342</v>
      </c>
      <c r="K91" s="53">
        <v>0.36588189058454013</v>
      </c>
      <c r="L91" s="175">
        <v>2.9918511325134149</v>
      </c>
      <c r="M91" s="175">
        <v>3.3067828306727218</v>
      </c>
    </row>
    <row r="92" spans="1:13" ht="15" customHeight="1">
      <c r="A92" s="49"/>
      <c r="B92" s="182" t="s">
        <v>235</v>
      </c>
      <c r="C92" s="174">
        <v>0.11151515151515151</v>
      </c>
      <c r="D92" s="175">
        <v>3.0034588439534857E-2</v>
      </c>
      <c r="E92" s="175">
        <v>5.1445974636081797E-2</v>
      </c>
      <c r="F92" s="175">
        <v>0.17158432839422122</v>
      </c>
      <c r="G92" s="175">
        <v>2.1411386196546936E-2</v>
      </c>
      <c r="H92" s="175">
        <v>0.2016189168337561</v>
      </c>
      <c r="I92" s="52">
        <v>0.26933190720235062</v>
      </c>
      <c r="J92" s="51">
        <v>0.53866381440470124</v>
      </c>
      <c r="K92" s="53">
        <v>0.80799572160705191</v>
      </c>
      <c r="L92" s="175">
        <v>0.10593939393939393</v>
      </c>
      <c r="M92" s="175">
        <v>0.11709090909090909</v>
      </c>
    </row>
    <row r="93" spans="1:13" ht="15" customHeight="1">
      <c r="A93" s="49"/>
      <c r="B93" s="182" t="s">
        <v>148</v>
      </c>
      <c r="C93" s="174">
        <v>0.45220489354094756</v>
      </c>
      <c r="D93" s="175">
        <v>5.531785763843889E-2</v>
      </c>
      <c r="E93" s="175">
        <v>0.34156917826406979</v>
      </c>
      <c r="F93" s="175">
        <v>0.56284060881782538</v>
      </c>
      <c r="G93" s="175">
        <v>0.28625132062563086</v>
      </c>
      <c r="H93" s="175">
        <v>0.61815846645626427</v>
      </c>
      <c r="I93" s="52">
        <v>0.1223291884465859</v>
      </c>
      <c r="J93" s="51">
        <v>0.2446583768931718</v>
      </c>
      <c r="K93" s="53">
        <v>0.36698756533975768</v>
      </c>
      <c r="L93" s="175">
        <v>0.4295946488639002</v>
      </c>
      <c r="M93" s="175">
        <v>0.47481513821799493</v>
      </c>
    </row>
    <row r="94" spans="1:13" ht="15" customHeight="1">
      <c r="A94" s="49"/>
      <c r="B94" s="182" t="s">
        <v>236</v>
      </c>
      <c r="C94" s="237">
        <v>1.601278044918094E-2</v>
      </c>
      <c r="D94" s="50">
        <v>5.6964395982752819E-3</v>
      </c>
      <c r="E94" s="50">
        <v>4.6199012526303759E-3</v>
      </c>
      <c r="F94" s="50">
        <v>2.7405659645731502E-2</v>
      </c>
      <c r="G94" s="50">
        <v>0</v>
      </c>
      <c r="H94" s="50">
        <v>3.3102099244006783E-2</v>
      </c>
      <c r="I94" s="52">
        <v>0.35574331493233313</v>
      </c>
      <c r="J94" s="51">
        <v>0.71148662986466626</v>
      </c>
      <c r="K94" s="53">
        <v>1.0672299447969995</v>
      </c>
      <c r="L94" s="50">
        <v>1.5212141426721892E-2</v>
      </c>
      <c r="M94" s="50">
        <v>1.6813419471639987E-2</v>
      </c>
    </row>
    <row r="95" spans="1:13" ht="15" customHeight="1">
      <c r="A95" s="49"/>
      <c r="B95" s="182" t="s">
        <v>149</v>
      </c>
      <c r="C95" s="174">
        <v>0.37429867570290548</v>
      </c>
      <c r="D95" s="175">
        <v>5.4949160541997388E-2</v>
      </c>
      <c r="E95" s="175">
        <v>0.2644003546189107</v>
      </c>
      <c r="F95" s="175">
        <v>0.48419699678690026</v>
      </c>
      <c r="G95" s="175">
        <v>0.20945119407691332</v>
      </c>
      <c r="H95" s="175">
        <v>0.53914615732889759</v>
      </c>
      <c r="I95" s="52">
        <v>0.14680565043092095</v>
      </c>
      <c r="J95" s="51">
        <v>0.2936113008618419</v>
      </c>
      <c r="K95" s="53">
        <v>0.44041695129276281</v>
      </c>
      <c r="L95" s="175">
        <v>0.35558374191776021</v>
      </c>
      <c r="M95" s="175">
        <v>0.39301360948805075</v>
      </c>
    </row>
    <row r="96" spans="1:13" ht="15" customHeight="1">
      <c r="A96" s="49"/>
      <c r="B96" s="182" t="s">
        <v>168</v>
      </c>
      <c r="C96" s="237">
        <v>4.6554166666666667E-2</v>
      </c>
      <c r="D96" s="50">
        <v>4.0200525885118491E-3</v>
      </c>
      <c r="E96" s="50">
        <v>3.8514061489642967E-2</v>
      </c>
      <c r="F96" s="50">
        <v>5.4594271843690367E-2</v>
      </c>
      <c r="G96" s="50">
        <v>3.4494008901131121E-2</v>
      </c>
      <c r="H96" s="50">
        <v>5.8614324432202214E-2</v>
      </c>
      <c r="I96" s="52">
        <v>8.6352154411782317E-2</v>
      </c>
      <c r="J96" s="51">
        <v>0.17270430882356463</v>
      </c>
      <c r="K96" s="53">
        <v>0.25905646323534692</v>
      </c>
      <c r="L96" s="50">
        <v>4.4226458333333336E-2</v>
      </c>
      <c r="M96" s="50">
        <v>4.8881874999999998E-2</v>
      </c>
    </row>
    <row r="97" spans="1:13" ht="15" customHeight="1">
      <c r="A97" s="49"/>
      <c r="B97" s="182" t="s">
        <v>150</v>
      </c>
      <c r="C97" s="237">
        <v>0.92555587133796635</v>
      </c>
      <c r="D97" s="50">
        <v>3.532934835947036E-2</v>
      </c>
      <c r="E97" s="50">
        <v>0.85489717461902559</v>
      </c>
      <c r="F97" s="50">
        <v>0.99621456805690711</v>
      </c>
      <c r="G97" s="50">
        <v>0.81956782625955527</v>
      </c>
      <c r="H97" s="50">
        <v>1.0315439164163775</v>
      </c>
      <c r="I97" s="52">
        <v>3.8170951590852001E-2</v>
      </c>
      <c r="J97" s="51">
        <v>7.6341903181704002E-2</v>
      </c>
      <c r="K97" s="53">
        <v>0.114512854772556</v>
      </c>
      <c r="L97" s="50">
        <v>0.87927807777106803</v>
      </c>
      <c r="M97" s="50">
        <v>0.97183366490486467</v>
      </c>
    </row>
    <row r="98" spans="1:13" ht="15" customHeight="1">
      <c r="A98" s="49"/>
      <c r="B98" s="182" t="s">
        <v>151</v>
      </c>
      <c r="C98" s="246">
        <v>20.347214158171621</v>
      </c>
      <c r="D98" s="175">
        <v>1.8406080754841447</v>
      </c>
      <c r="E98" s="242">
        <v>16.665998007203331</v>
      </c>
      <c r="F98" s="242">
        <v>24.02843030913991</v>
      </c>
      <c r="G98" s="242">
        <v>14.825389931719187</v>
      </c>
      <c r="H98" s="242">
        <v>25.869038384624055</v>
      </c>
      <c r="I98" s="52">
        <v>9.045995491942764E-2</v>
      </c>
      <c r="J98" s="51">
        <v>0.18091990983885528</v>
      </c>
      <c r="K98" s="53">
        <v>0.27137986475828291</v>
      </c>
      <c r="L98" s="242">
        <v>19.329853450263041</v>
      </c>
      <c r="M98" s="242">
        <v>21.364574866080201</v>
      </c>
    </row>
    <row r="99" spans="1:13" ht="15" customHeight="1">
      <c r="A99" s="49"/>
      <c r="B99" s="182" t="s">
        <v>169</v>
      </c>
      <c r="C99" s="246">
        <v>27.560093433766198</v>
      </c>
      <c r="D99" s="175">
        <v>1.609364269860774</v>
      </c>
      <c r="E99" s="242">
        <v>24.341364894044652</v>
      </c>
      <c r="F99" s="242">
        <v>30.778821973487744</v>
      </c>
      <c r="G99" s="242">
        <v>22.732000624183875</v>
      </c>
      <c r="H99" s="242">
        <v>32.388186243348521</v>
      </c>
      <c r="I99" s="52">
        <v>5.8394731996409197E-2</v>
      </c>
      <c r="J99" s="51">
        <v>0.11678946399281839</v>
      </c>
      <c r="K99" s="53">
        <v>0.17518419598922758</v>
      </c>
      <c r="L99" s="242">
        <v>26.182088762077889</v>
      </c>
      <c r="M99" s="242">
        <v>28.938098105454507</v>
      </c>
    </row>
    <row r="100" spans="1:13" ht="15" customHeight="1">
      <c r="A100" s="49"/>
      <c r="B100" s="182" t="s">
        <v>152</v>
      </c>
      <c r="C100" s="174">
        <v>0.11072954154680598</v>
      </c>
      <c r="D100" s="50">
        <v>7.8802121642112949E-3</v>
      </c>
      <c r="E100" s="175">
        <v>9.4969117218383386E-2</v>
      </c>
      <c r="F100" s="175">
        <v>0.12648996587522857</v>
      </c>
      <c r="G100" s="175">
        <v>8.7088905054172092E-2</v>
      </c>
      <c r="H100" s="175">
        <v>0.13437017803943985</v>
      </c>
      <c r="I100" s="52">
        <v>7.1166303536805364E-2</v>
      </c>
      <c r="J100" s="51">
        <v>0.14233260707361073</v>
      </c>
      <c r="K100" s="53">
        <v>0.21349891061041609</v>
      </c>
      <c r="L100" s="175">
        <v>0.10519306446946568</v>
      </c>
      <c r="M100" s="175">
        <v>0.11626601862414628</v>
      </c>
    </row>
    <row r="101" spans="1:13" ht="15" customHeight="1">
      <c r="A101" s="49"/>
      <c r="B101" s="182" t="s">
        <v>153</v>
      </c>
      <c r="C101" s="174">
        <v>1.2894814667320595</v>
      </c>
      <c r="D101" s="50">
        <v>3.9908627296676637E-2</v>
      </c>
      <c r="E101" s="175">
        <v>1.2096642121387062</v>
      </c>
      <c r="F101" s="175">
        <v>1.3692987213254129</v>
      </c>
      <c r="G101" s="175">
        <v>1.1697555848420296</v>
      </c>
      <c r="H101" s="175">
        <v>1.4092073486220895</v>
      </c>
      <c r="I101" s="52">
        <v>3.0949360906921217E-2</v>
      </c>
      <c r="J101" s="51">
        <v>6.1898721813842435E-2</v>
      </c>
      <c r="K101" s="53">
        <v>9.2848082720763656E-2</v>
      </c>
      <c r="L101" s="175">
        <v>1.2250073933954566</v>
      </c>
      <c r="M101" s="175">
        <v>1.3539555400686625</v>
      </c>
    </row>
    <row r="102" spans="1:13" ht="15" customHeight="1">
      <c r="A102" s="49"/>
      <c r="B102" s="182" t="s">
        <v>154</v>
      </c>
      <c r="C102" s="237">
        <v>5.845145893349004E-2</v>
      </c>
      <c r="D102" s="50">
        <v>1.5091749583073903E-3</v>
      </c>
      <c r="E102" s="50">
        <v>5.5433109016875259E-2</v>
      </c>
      <c r="F102" s="50">
        <v>6.1469808850104821E-2</v>
      </c>
      <c r="G102" s="50">
        <v>5.3923934058567866E-2</v>
      </c>
      <c r="H102" s="50">
        <v>6.2978983808412214E-2</v>
      </c>
      <c r="I102" s="52">
        <v>2.581928639325547E-2</v>
      </c>
      <c r="J102" s="51">
        <v>5.163857278651094E-2</v>
      </c>
      <c r="K102" s="53">
        <v>7.7457859179766414E-2</v>
      </c>
      <c r="L102" s="50">
        <v>5.5528885986815539E-2</v>
      </c>
      <c r="M102" s="50">
        <v>6.1374031880164541E-2</v>
      </c>
    </row>
    <row r="103" spans="1:13" ht="15" customHeight="1">
      <c r="A103" s="49"/>
      <c r="B103" s="182" t="s">
        <v>170</v>
      </c>
      <c r="C103" s="174">
        <v>1.8515503709717092</v>
      </c>
      <c r="D103" s="50">
        <v>0.11298053144644281</v>
      </c>
      <c r="E103" s="175">
        <v>1.6255893080788235</v>
      </c>
      <c r="F103" s="175">
        <v>2.0775114338645948</v>
      </c>
      <c r="G103" s="175">
        <v>1.5126087766323808</v>
      </c>
      <c r="H103" s="175">
        <v>2.1904919653110375</v>
      </c>
      <c r="I103" s="52">
        <v>6.1019420922990973E-2</v>
      </c>
      <c r="J103" s="51">
        <v>0.12203884184598195</v>
      </c>
      <c r="K103" s="53">
        <v>0.18305826276897291</v>
      </c>
      <c r="L103" s="175">
        <v>1.7589728524231236</v>
      </c>
      <c r="M103" s="175">
        <v>1.9441278895202947</v>
      </c>
    </row>
    <row r="104" spans="1:13" ht="15" customHeight="1">
      <c r="A104" s="49"/>
      <c r="B104" s="182" t="s">
        <v>171</v>
      </c>
      <c r="C104" s="237">
        <v>0.20168410455221183</v>
      </c>
      <c r="D104" s="50">
        <v>1.1971334822405423E-2</v>
      </c>
      <c r="E104" s="50">
        <v>0.17774143490740099</v>
      </c>
      <c r="F104" s="50">
        <v>0.22562677419702268</v>
      </c>
      <c r="G104" s="50">
        <v>0.16577010008499557</v>
      </c>
      <c r="H104" s="50">
        <v>0.2375981090194281</v>
      </c>
      <c r="I104" s="52">
        <v>5.9356858335389007E-2</v>
      </c>
      <c r="J104" s="51">
        <v>0.11871371667077801</v>
      </c>
      <c r="K104" s="53">
        <v>0.17807057500616702</v>
      </c>
      <c r="L104" s="50">
        <v>0.19159989932460125</v>
      </c>
      <c r="M104" s="50">
        <v>0.21176830977982242</v>
      </c>
    </row>
    <row r="105" spans="1:13" ht="15" customHeight="1">
      <c r="A105" s="49"/>
      <c r="B105" s="182" t="s">
        <v>155</v>
      </c>
      <c r="C105" s="246">
        <v>20.226676727828746</v>
      </c>
      <c r="D105" s="242">
        <v>3.0642453779942693</v>
      </c>
      <c r="E105" s="242">
        <v>14.098185971840207</v>
      </c>
      <c r="F105" s="242">
        <v>26.355167483817283</v>
      </c>
      <c r="G105" s="242">
        <v>11.033940593845937</v>
      </c>
      <c r="H105" s="242">
        <v>29.419412861811555</v>
      </c>
      <c r="I105" s="52">
        <v>0.15149524656110941</v>
      </c>
      <c r="J105" s="51">
        <v>0.30299049312221882</v>
      </c>
      <c r="K105" s="53">
        <v>0.45448573968332823</v>
      </c>
      <c r="L105" s="242">
        <v>19.215342891437309</v>
      </c>
      <c r="M105" s="242">
        <v>21.238010564220183</v>
      </c>
    </row>
    <row r="106" spans="1:13" ht="15" customHeight="1">
      <c r="A106" s="49"/>
      <c r="B106" s="182" t="s">
        <v>173</v>
      </c>
      <c r="C106" s="240">
        <v>54.666780505525189</v>
      </c>
      <c r="D106" s="242">
        <v>1.6172269819337763</v>
      </c>
      <c r="E106" s="241">
        <v>51.432326541657638</v>
      </c>
      <c r="F106" s="241">
        <v>57.90123446939274</v>
      </c>
      <c r="G106" s="241">
        <v>49.815099559723862</v>
      </c>
      <c r="H106" s="241">
        <v>59.518461451326516</v>
      </c>
      <c r="I106" s="52">
        <v>2.9583358796304506E-2</v>
      </c>
      <c r="J106" s="51">
        <v>5.9166717592609011E-2</v>
      </c>
      <c r="K106" s="53">
        <v>8.8750076388913524E-2</v>
      </c>
      <c r="L106" s="241">
        <v>51.933441480248931</v>
      </c>
      <c r="M106" s="241">
        <v>57.400119530801447</v>
      </c>
    </row>
    <row r="107" spans="1:13" ht="15" customHeight="1">
      <c r="A107" s="49"/>
      <c r="B107" s="182" t="s">
        <v>174</v>
      </c>
      <c r="C107" s="237">
        <v>8.1183604887538924E-2</v>
      </c>
      <c r="D107" s="50">
        <v>2.786422891051449E-3</v>
      </c>
      <c r="E107" s="50">
        <v>7.5610759105436021E-2</v>
      </c>
      <c r="F107" s="50">
        <v>8.6756450669641827E-2</v>
      </c>
      <c r="G107" s="50">
        <v>7.2824336214384583E-2</v>
      </c>
      <c r="H107" s="50">
        <v>8.9542873560693265E-2</v>
      </c>
      <c r="I107" s="52">
        <v>3.4322482906633582E-2</v>
      </c>
      <c r="J107" s="51">
        <v>6.8644965813267164E-2</v>
      </c>
      <c r="K107" s="53">
        <v>0.10296744871990074</v>
      </c>
      <c r="L107" s="50">
        <v>7.7124424643161979E-2</v>
      </c>
      <c r="M107" s="50">
        <v>8.5242785131915869E-2</v>
      </c>
    </row>
    <row r="108" spans="1:13" ht="15" customHeight="1">
      <c r="A108" s="49"/>
      <c r="B108" s="182" t="s">
        <v>175</v>
      </c>
      <c r="C108" s="174">
        <v>8.2186977390019216</v>
      </c>
      <c r="D108" s="50">
        <v>0.39417104326826685</v>
      </c>
      <c r="E108" s="175">
        <v>7.430355652465388</v>
      </c>
      <c r="F108" s="175">
        <v>9.0070398255384561</v>
      </c>
      <c r="G108" s="175">
        <v>7.0361846091971207</v>
      </c>
      <c r="H108" s="175">
        <v>9.4012108688067215</v>
      </c>
      <c r="I108" s="52">
        <v>4.7960279813883872E-2</v>
      </c>
      <c r="J108" s="51">
        <v>9.5920559627767743E-2</v>
      </c>
      <c r="K108" s="53">
        <v>0.14388083944165161</v>
      </c>
      <c r="L108" s="175">
        <v>7.8077628520518259</v>
      </c>
      <c r="M108" s="175">
        <v>8.6296326259520182</v>
      </c>
    </row>
    <row r="109" spans="1:13" ht="15" customHeight="1">
      <c r="A109" s="49"/>
      <c r="B109" s="182" t="s">
        <v>156</v>
      </c>
      <c r="C109" s="174">
        <v>5.0085086855206926</v>
      </c>
      <c r="D109" s="175">
        <v>1.0601771260201995</v>
      </c>
      <c r="E109" s="175">
        <v>2.8881544334802935</v>
      </c>
      <c r="F109" s="175">
        <v>7.1288629375610917</v>
      </c>
      <c r="G109" s="175">
        <v>1.827977307460094</v>
      </c>
      <c r="H109" s="175">
        <v>8.1890400635812917</v>
      </c>
      <c r="I109" s="52">
        <v>0.21167520964575942</v>
      </c>
      <c r="J109" s="51">
        <v>0.42335041929151884</v>
      </c>
      <c r="K109" s="53">
        <v>0.63502562893727821</v>
      </c>
      <c r="L109" s="175">
        <v>4.758083251244658</v>
      </c>
      <c r="M109" s="175">
        <v>5.2589341197967272</v>
      </c>
    </row>
    <row r="110" spans="1:13" ht="15" customHeight="1">
      <c r="A110" s="49"/>
      <c r="B110" s="182" t="s">
        <v>157</v>
      </c>
      <c r="C110" s="240">
        <v>78.290671416993575</v>
      </c>
      <c r="D110" s="242">
        <v>3.4893679584357034</v>
      </c>
      <c r="E110" s="241">
        <v>71.311935500122175</v>
      </c>
      <c r="F110" s="241">
        <v>85.269407333864976</v>
      </c>
      <c r="G110" s="241">
        <v>67.822567541686468</v>
      </c>
      <c r="H110" s="241">
        <v>88.758775292300683</v>
      </c>
      <c r="I110" s="52">
        <v>4.4569396267539356E-2</v>
      </c>
      <c r="J110" s="51">
        <v>8.9138792535078712E-2</v>
      </c>
      <c r="K110" s="53">
        <v>0.13370818880261806</v>
      </c>
      <c r="L110" s="241">
        <v>74.376137846143891</v>
      </c>
      <c r="M110" s="241">
        <v>82.20520498784326</v>
      </c>
    </row>
    <row r="111" spans="1:13" ht="15" customHeight="1">
      <c r="A111" s="49"/>
      <c r="B111" s="182" t="s">
        <v>229</v>
      </c>
      <c r="C111" s="237" t="s">
        <v>221</v>
      </c>
      <c r="D111" s="50" t="s">
        <v>94</v>
      </c>
      <c r="E111" s="50" t="s">
        <v>94</v>
      </c>
      <c r="F111" s="50" t="s">
        <v>94</v>
      </c>
      <c r="G111" s="50" t="s">
        <v>94</v>
      </c>
      <c r="H111" s="50" t="s">
        <v>94</v>
      </c>
      <c r="I111" s="52" t="s">
        <v>94</v>
      </c>
      <c r="J111" s="51" t="s">
        <v>94</v>
      </c>
      <c r="K111" s="53" t="s">
        <v>94</v>
      </c>
      <c r="L111" s="50" t="s">
        <v>94</v>
      </c>
      <c r="M111" s="50" t="s">
        <v>94</v>
      </c>
    </row>
    <row r="112" spans="1:13" ht="15" customHeight="1">
      <c r="A112" s="49"/>
      <c r="B112" s="182" t="s">
        <v>230</v>
      </c>
      <c r="C112" s="237">
        <v>0.43879746033676831</v>
      </c>
      <c r="D112" s="50">
        <v>1.7638364469760061E-2</v>
      </c>
      <c r="E112" s="50">
        <v>0.4035207313972482</v>
      </c>
      <c r="F112" s="50">
        <v>0.47407418927628842</v>
      </c>
      <c r="G112" s="50">
        <v>0.38588236692748812</v>
      </c>
      <c r="H112" s="50">
        <v>0.4917125537460485</v>
      </c>
      <c r="I112" s="52">
        <v>4.0197052317082621E-2</v>
      </c>
      <c r="J112" s="51">
        <v>8.0394104634165242E-2</v>
      </c>
      <c r="K112" s="53">
        <v>0.12059115695124786</v>
      </c>
      <c r="L112" s="50">
        <v>0.41685758731992989</v>
      </c>
      <c r="M112" s="50">
        <v>0.46073733335360673</v>
      </c>
    </row>
    <row r="113" spans="1:13" ht="15" customHeight="1">
      <c r="A113" s="49"/>
      <c r="B113" s="182" t="s">
        <v>231</v>
      </c>
      <c r="C113" s="240">
        <v>458.52464805979821</v>
      </c>
      <c r="D113" s="241">
        <v>62.395164528813488</v>
      </c>
      <c r="E113" s="241">
        <v>333.73431900217122</v>
      </c>
      <c r="F113" s="241">
        <v>583.3149771174252</v>
      </c>
      <c r="G113" s="241">
        <v>271.33915447335778</v>
      </c>
      <c r="H113" s="241">
        <v>645.71014164623864</v>
      </c>
      <c r="I113" s="52">
        <v>0.13607810352798366</v>
      </c>
      <c r="J113" s="51">
        <v>0.27215620705596733</v>
      </c>
      <c r="K113" s="53">
        <v>0.40823431058395099</v>
      </c>
      <c r="L113" s="241">
        <v>435.5984156568083</v>
      </c>
      <c r="M113" s="241">
        <v>481.45088046278812</v>
      </c>
    </row>
    <row r="114" spans="1:13" ht="15" customHeight="1">
      <c r="A114" s="49"/>
      <c r="B114" s="182" t="s">
        <v>176</v>
      </c>
      <c r="C114" s="174">
        <v>9.4321929036783665</v>
      </c>
      <c r="D114" s="50">
        <v>0.40769219603896795</v>
      </c>
      <c r="E114" s="175">
        <v>8.6168085116004303</v>
      </c>
      <c r="F114" s="175">
        <v>10.247577295756303</v>
      </c>
      <c r="G114" s="175">
        <v>8.209116315561463</v>
      </c>
      <c r="H114" s="175">
        <v>10.65526949179527</v>
      </c>
      <c r="I114" s="52">
        <v>4.3223479439227344E-2</v>
      </c>
      <c r="J114" s="51">
        <v>8.6446958878454688E-2</v>
      </c>
      <c r="K114" s="53">
        <v>0.12967043831768205</v>
      </c>
      <c r="L114" s="175">
        <v>8.9605832584944487</v>
      </c>
      <c r="M114" s="175">
        <v>9.9038025488622843</v>
      </c>
    </row>
    <row r="115" spans="1:13" ht="15" customHeight="1">
      <c r="A115" s="49"/>
      <c r="B115" s="182" t="s">
        <v>158</v>
      </c>
      <c r="C115" s="174">
        <v>3.7078249483746668</v>
      </c>
      <c r="D115" s="175">
        <v>0.51520143490505621</v>
      </c>
      <c r="E115" s="175">
        <v>2.6774220785645544</v>
      </c>
      <c r="F115" s="175">
        <v>4.7382278181847788</v>
      </c>
      <c r="G115" s="175">
        <v>2.1622206436594982</v>
      </c>
      <c r="H115" s="175">
        <v>5.2534292530898359</v>
      </c>
      <c r="I115" s="52">
        <v>0.13894977300125669</v>
      </c>
      <c r="J115" s="51">
        <v>0.27789954600251338</v>
      </c>
      <c r="K115" s="53">
        <v>0.41684931900377009</v>
      </c>
      <c r="L115" s="175">
        <v>3.5224337009559337</v>
      </c>
      <c r="M115" s="175">
        <v>3.8932161957933999</v>
      </c>
    </row>
    <row r="116" spans="1:13" ht="15" customHeight="1">
      <c r="A116" s="49"/>
      <c r="B116" s="182" t="s">
        <v>177</v>
      </c>
      <c r="C116" s="174">
        <v>2.0243931813454181</v>
      </c>
      <c r="D116" s="50">
        <v>0.12351255299801753</v>
      </c>
      <c r="E116" s="175">
        <v>1.777368075349383</v>
      </c>
      <c r="F116" s="175">
        <v>2.271418287341453</v>
      </c>
      <c r="G116" s="175">
        <v>1.6538555223513656</v>
      </c>
      <c r="H116" s="175">
        <v>2.3949308403394705</v>
      </c>
      <c r="I116" s="52">
        <v>6.1012136444724981E-2</v>
      </c>
      <c r="J116" s="51">
        <v>0.12202427288944996</v>
      </c>
      <c r="K116" s="53">
        <v>0.18303640933417495</v>
      </c>
      <c r="L116" s="175">
        <v>1.9231735222781472</v>
      </c>
      <c r="M116" s="175">
        <v>2.1256128404126891</v>
      </c>
    </row>
    <row r="117" spans="1:13" ht="15" customHeight="1">
      <c r="A117" s="49"/>
      <c r="B117" s="182" t="s">
        <v>159</v>
      </c>
      <c r="C117" s="240">
        <v>52.791675309812717</v>
      </c>
      <c r="D117" s="242">
        <v>4.3816864993282483</v>
      </c>
      <c r="E117" s="241">
        <v>44.028302311156224</v>
      </c>
      <c r="F117" s="241">
        <v>61.55504830846921</v>
      </c>
      <c r="G117" s="241">
        <v>39.646615811827971</v>
      </c>
      <c r="H117" s="241">
        <v>65.936734807797464</v>
      </c>
      <c r="I117" s="52">
        <v>8.2999572823062071E-2</v>
      </c>
      <c r="J117" s="51">
        <v>0.16599914564612414</v>
      </c>
      <c r="K117" s="53">
        <v>0.2489987184691862</v>
      </c>
      <c r="L117" s="241">
        <v>50.152091544322083</v>
      </c>
      <c r="M117" s="241">
        <v>55.431259075303352</v>
      </c>
    </row>
    <row r="118" spans="1:13" ht="15" customHeight="1">
      <c r="A118" s="49"/>
      <c r="B118" s="182" t="s">
        <v>178</v>
      </c>
      <c r="C118" s="237" t="s">
        <v>105</v>
      </c>
      <c r="D118" s="50" t="s">
        <v>94</v>
      </c>
      <c r="E118" s="50" t="s">
        <v>94</v>
      </c>
      <c r="F118" s="50" t="s">
        <v>94</v>
      </c>
      <c r="G118" s="50" t="s">
        <v>94</v>
      </c>
      <c r="H118" s="50" t="s">
        <v>94</v>
      </c>
      <c r="I118" s="52" t="s">
        <v>94</v>
      </c>
      <c r="J118" s="51" t="s">
        <v>94</v>
      </c>
      <c r="K118" s="53" t="s">
        <v>94</v>
      </c>
      <c r="L118" s="50" t="s">
        <v>94</v>
      </c>
      <c r="M118" s="50" t="s">
        <v>94</v>
      </c>
    </row>
    <row r="119" spans="1:13" ht="15" customHeight="1">
      <c r="A119" s="49"/>
      <c r="B119" s="182" t="s">
        <v>160</v>
      </c>
      <c r="C119" s="174">
        <v>0.41705772724878609</v>
      </c>
      <c r="D119" s="175">
        <v>4.8177875128188358E-2</v>
      </c>
      <c r="E119" s="175">
        <v>0.32070197699240938</v>
      </c>
      <c r="F119" s="175">
        <v>0.51341347750516286</v>
      </c>
      <c r="G119" s="175">
        <v>0.27252410186422105</v>
      </c>
      <c r="H119" s="175">
        <v>0.56159135263335114</v>
      </c>
      <c r="I119" s="52">
        <v>0.1155184809690601</v>
      </c>
      <c r="J119" s="51">
        <v>0.23103696193812021</v>
      </c>
      <c r="K119" s="53">
        <v>0.34655544290718032</v>
      </c>
      <c r="L119" s="175">
        <v>0.39620484088634678</v>
      </c>
      <c r="M119" s="175">
        <v>0.43791061361122541</v>
      </c>
    </row>
    <row r="120" spans="1:13" ht="15" customHeight="1">
      <c r="A120" s="49"/>
      <c r="B120" s="182" t="s">
        <v>232</v>
      </c>
      <c r="C120" s="237">
        <v>4.0530303030303035E-2</v>
      </c>
      <c r="D120" s="50">
        <v>9.0907496930927485E-3</v>
      </c>
      <c r="E120" s="50">
        <v>2.2348803644117538E-2</v>
      </c>
      <c r="F120" s="50">
        <v>5.8711802416488532E-2</v>
      </c>
      <c r="G120" s="50">
        <v>1.3258053951024789E-2</v>
      </c>
      <c r="H120" s="50">
        <v>6.7802552109581277E-2</v>
      </c>
      <c r="I120" s="52">
        <v>0.2242951326146248</v>
      </c>
      <c r="J120" s="51">
        <v>0.44859026522924961</v>
      </c>
      <c r="K120" s="53">
        <v>0.67288539784387447</v>
      </c>
      <c r="L120" s="50">
        <v>3.850378787878788E-2</v>
      </c>
      <c r="M120" s="50">
        <v>4.2556818181818189E-2</v>
      </c>
    </row>
    <row r="121" spans="1:13" ht="15" customHeight="1">
      <c r="A121" s="49"/>
      <c r="B121" s="182" t="s">
        <v>161</v>
      </c>
      <c r="C121" s="174">
        <v>8.4659331033138265</v>
      </c>
      <c r="D121" s="50">
        <v>0.74138811878127375</v>
      </c>
      <c r="E121" s="175">
        <v>6.9831568657512788</v>
      </c>
      <c r="F121" s="175">
        <v>9.9487093408763734</v>
      </c>
      <c r="G121" s="175">
        <v>6.2417687469700054</v>
      </c>
      <c r="H121" s="175">
        <v>10.690097459657647</v>
      </c>
      <c r="I121" s="52">
        <v>8.7573113292269189E-2</v>
      </c>
      <c r="J121" s="51">
        <v>0.17514622658453838</v>
      </c>
      <c r="K121" s="53">
        <v>0.26271933987680757</v>
      </c>
      <c r="L121" s="175">
        <v>8.0426364481481354</v>
      </c>
      <c r="M121" s="175">
        <v>8.8892297584795177</v>
      </c>
    </row>
    <row r="122" spans="1:13" ht="15" customHeight="1">
      <c r="A122" s="49"/>
      <c r="B122" s="182" t="s">
        <v>162</v>
      </c>
      <c r="C122" s="237">
        <v>0.25715903400101331</v>
      </c>
      <c r="D122" s="50">
        <v>1.1507421051238743E-2</v>
      </c>
      <c r="E122" s="50">
        <v>0.23414419189853583</v>
      </c>
      <c r="F122" s="50">
        <v>0.28017387610349082</v>
      </c>
      <c r="G122" s="50">
        <v>0.22263677084729708</v>
      </c>
      <c r="H122" s="50">
        <v>0.29168129715472957</v>
      </c>
      <c r="I122" s="52">
        <v>4.4748266752290718E-2</v>
      </c>
      <c r="J122" s="51">
        <v>8.9496533504581435E-2</v>
      </c>
      <c r="K122" s="53">
        <v>0.13424480025687216</v>
      </c>
      <c r="L122" s="50">
        <v>0.24430108230096265</v>
      </c>
      <c r="M122" s="50">
        <v>0.27001698570106397</v>
      </c>
    </row>
    <row r="123" spans="1:13" ht="15" customHeight="1">
      <c r="A123" s="49"/>
      <c r="B123" s="182" t="s">
        <v>179</v>
      </c>
      <c r="C123" s="174">
        <v>0.43538124178283433</v>
      </c>
      <c r="D123" s="50">
        <v>2.7092165200325067E-2</v>
      </c>
      <c r="E123" s="175">
        <v>0.3811969113821842</v>
      </c>
      <c r="F123" s="175">
        <v>0.48956557218348445</v>
      </c>
      <c r="G123" s="175">
        <v>0.35410474618185911</v>
      </c>
      <c r="H123" s="175">
        <v>0.51665773738380949</v>
      </c>
      <c r="I123" s="52">
        <v>6.2226303295442584E-2</v>
      </c>
      <c r="J123" s="51">
        <v>0.12445260659088517</v>
      </c>
      <c r="K123" s="53">
        <v>0.18667890988632774</v>
      </c>
      <c r="L123" s="175">
        <v>0.41361217969369263</v>
      </c>
      <c r="M123" s="175">
        <v>0.45715030387197603</v>
      </c>
    </row>
    <row r="124" spans="1:13" ht="15" customHeight="1">
      <c r="A124" s="49"/>
      <c r="B124" s="182" t="s">
        <v>163</v>
      </c>
      <c r="C124" s="174">
        <v>0.12547257362166961</v>
      </c>
      <c r="D124" s="175">
        <v>1.6614191358483452E-2</v>
      </c>
      <c r="E124" s="175">
        <v>9.2244190904702705E-2</v>
      </c>
      <c r="F124" s="175">
        <v>0.15870095633863651</v>
      </c>
      <c r="G124" s="175">
        <v>7.5629999546219254E-2</v>
      </c>
      <c r="H124" s="175">
        <v>0.17531514769711998</v>
      </c>
      <c r="I124" s="52">
        <v>0.13241293199722903</v>
      </c>
      <c r="J124" s="51">
        <v>0.26482586399445807</v>
      </c>
      <c r="K124" s="53">
        <v>0.3972387959916871</v>
      </c>
      <c r="L124" s="175">
        <v>0.11919894494058612</v>
      </c>
      <c r="M124" s="175">
        <v>0.13174620230275308</v>
      </c>
    </row>
    <row r="125" spans="1:13" ht="15" customHeight="1">
      <c r="A125" s="49"/>
      <c r="B125" s="182" t="s">
        <v>136</v>
      </c>
      <c r="C125" s="174">
        <v>1.2213189222095759</v>
      </c>
      <c r="D125" s="175">
        <v>0.12425284387204058</v>
      </c>
      <c r="E125" s="175">
        <v>0.97281323446549473</v>
      </c>
      <c r="F125" s="175">
        <v>1.4698246099536572</v>
      </c>
      <c r="G125" s="175">
        <v>0.84856039059345423</v>
      </c>
      <c r="H125" s="175">
        <v>1.5940774538256977</v>
      </c>
      <c r="I125" s="52">
        <v>0.10173660754166146</v>
      </c>
      <c r="J125" s="51">
        <v>0.20347321508332292</v>
      </c>
      <c r="K125" s="53">
        <v>0.30520982262498436</v>
      </c>
      <c r="L125" s="175">
        <v>1.1602529760990972</v>
      </c>
      <c r="M125" s="175">
        <v>1.2823848683200547</v>
      </c>
    </row>
    <row r="126" spans="1:13" ht="15" customHeight="1">
      <c r="A126" s="49"/>
      <c r="B126" s="182" t="s">
        <v>180</v>
      </c>
      <c r="C126" s="240">
        <v>85.071897528139857</v>
      </c>
      <c r="D126" s="242">
        <v>2.0348420302631678</v>
      </c>
      <c r="E126" s="241">
        <v>81.002213467613515</v>
      </c>
      <c r="F126" s="241">
        <v>89.141581588666199</v>
      </c>
      <c r="G126" s="241">
        <v>78.967371437350351</v>
      </c>
      <c r="H126" s="241">
        <v>91.176423618929363</v>
      </c>
      <c r="I126" s="52">
        <v>2.3919085965962945E-2</v>
      </c>
      <c r="J126" s="51">
        <v>4.7838171931925889E-2</v>
      </c>
      <c r="K126" s="53">
        <v>7.1757257897888838E-2</v>
      </c>
      <c r="L126" s="241">
        <v>80.818302651732864</v>
      </c>
      <c r="M126" s="241">
        <v>89.32549240454685</v>
      </c>
    </row>
    <row r="127" spans="1:13" ht="15" customHeight="1">
      <c r="A127" s="49"/>
      <c r="B127" s="182" t="s">
        <v>233</v>
      </c>
      <c r="C127" s="174">
        <v>0.943056237236232</v>
      </c>
      <c r="D127" s="50">
        <v>9.0618923923307768E-2</v>
      </c>
      <c r="E127" s="175">
        <v>0.76181838938961643</v>
      </c>
      <c r="F127" s="175">
        <v>1.1242940850828476</v>
      </c>
      <c r="G127" s="175">
        <v>0.67119946546630871</v>
      </c>
      <c r="H127" s="175">
        <v>1.2149130090061553</v>
      </c>
      <c r="I127" s="52">
        <v>9.6090689340945501E-2</v>
      </c>
      <c r="J127" s="51">
        <v>0.192181378681891</v>
      </c>
      <c r="K127" s="53">
        <v>0.2882720680228365</v>
      </c>
      <c r="L127" s="175">
        <v>0.89590342537442036</v>
      </c>
      <c r="M127" s="175">
        <v>0.99020904909804364</v>
      </c>
    </row>
    <row r="128" spans="1:13" ht="15" customHeight="1">
      <c r="A128" s="49"/>
      <c r="B128" s="182" t="s">
        <v>164</v>
      </c>
      <c r="C128" s="174">
        <v>9.5370774801184748</v>
      </c>
      <c r="D128" s="50">
        <v>0.49094279616919834</v>
      </c>
      <c r="E128" s="175">
        <v>8.5551918877800777</v>
      </c>
      <c r="F128" s="175">
        <v>10.518963072456872</v>
      </c>
      <c r="G128" s="175">
        <v>8.0642490916108791</v>
      </c>
      <c r="H128" s="175">
        <v>11.00990586862607</v>
      </c>
      <c r="I128" s="52">
        <v>5.1477278777764486E-2</v>
      </c>
      <c r="J128" s="51">
        <v>0.10295455755552897</v>
      </c>
      <c r="K128" s="53">
        <v>0.15443183633329347</v>
      </c>
      <c r="L128" s="175">
        <v>9.060223606112551</v>
      </c>
      <c r="M128" s="175">
        <v>10.013931354124399</v>
      </c>
    </row>
    <row r="129" spans="1:13" ht="15" customHeight="1">
      <c r="A129" s="49"/>
      <c r="B129" s="182" t="s">
        <v>165</v>
      </c>
      <c r="C129" s="174">
        <v>0.79493803190609102</v>
      </c>
      <c r="D129" s="50">
        <v>6.2633417354563778E-2</v>
      </c>
      <c r="E129" s="175">
        <v>0.66967119719696344</v>
      </c>
      <c r="F129" s="175">
        <v>0.92020486661521861</v>
      </c>
      <c r="G129" s="175">
        <v>0.60703777984239971</v>
      </c>
      <c r="H129" s="175">
        <v>0.98283828396978234</v>
      </c>
      <c r="I129" s="52">
        <v>7.879031426434871E-2</v>
      </c>
      <c r="J129" s="51">
        <v>0.15758062852869742</v>
      </c>
      <c r="K129" s="53">
        <v>0.23637094279304613</v>
      </c>
      <c r="L129" s="175">
        <v>0.75519113031078644</v>
      </c>
      <c r="M129" s="175">
        <v>0.83468493350139561</v>
      </c>
    </row>
    <row r="130" spans="1:13" ht="15" customHeight="1">
      <c r="A130" s="49"/>
      <c r="B130" s="182" t="s">
        <v>181</v>
      </c>
      <c r="C130" s="240">
        <v>76.432539235403766</v>
      </c>
      <c r="D130" s="242">
        <v>2.664682272908077</v>
      </c>
      <c r="E130" s="241">
        <v>71.103174689587618</v>
      </c>
      <c r="F130" s="241">
        <v>81.761903781219914</v>
      </c>
      <c r="G130" s="241">
        <v>68.438492416679537</v>
      </c>
      <c r="H130" s="241">
        <v>84.426586054127995</v>
      </c>
      <c r="I130" s="52">
        <v>3.4863191770996255E-2</v>
      </c>
      <c r="J130" s="51">
        <v>6.9726383541992509E-2</v>
      </c>
      <c r="K130" s="53">
        <v>0.10458957531298876</v>
      </c>
      <c r="L130" s="241">
        <v>72.610912273633573</v>
      </c>
      <c r="M130" s="241">
        <v>80.254166197173959</v>
      </c>
    </row>
    <row r="131" spans="1:13" ht="15" customHeight="1">
      <c r="A131" s="49"/>
      <c r="B131" s="193" t="s">
        <v>185</v>
      </c>
      <c r="C131" s="247">
        <v>19.362703477782958</v>
      </c>
      <c r="D131" s="194">
        <v>1.4981549568318775</v>
      </c>
      <c r="E131" s="248">
        <v>16.366393564119203</v>
      </c>
      <c r="F131" s="248">
        <v>22.359013391446712</v>
      </c>
      <c r="G131" s="248">
        <v>14.868238607287324</v>
      </c>
      <c r="H131" s="248">
        <v>23.857168348278591</v>
      </c>
      <c r="I131" s="195">
        <v>7.7373232438893769E-2</v>
      </c>
      <c r="J131" s="196">
        <v>0.15474646487778754</v>
      </c>
      <c r="K131" s="197">
        <v>0.23211969731668131</v>
      </c>
      <c r="L131" s="248">
        <v>18.394568303893809</v>
      </c>
      <c r="M131" s="248">
        <v>20.330838651672106</v>
      </c>
    </row>
    <row r="132" spans="1:13" ht="15" customHeight="1">
      <c r="B132" s="253" t="s">
        <v>746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31">
    <cfRule type="expression" dxfId="37" priority="71">
      <formula>IF(PG_IsBlnkRowRout*PG_IsBlnkRowRoutNext=1,TRUE,FALSE)</formula>
    </cfRule>
  </conditionalFormatting>
  <conditionalFormatting sqref="I5:K131">
    <cfRule type="cellIs" dxfId="36" priority="2" operator="greaterThan">
      <formula>1</formula>
    </cfRule>
  </conditionalFormatting>
  <hyperlinks>
    <hyperlink ref="B5" location="'Fire Assay'!$A$4" display="'Fire Assay'!$A$4" xr:uid="{EAC4D9CD-7062-4322-B8A8-DA1A2C3E73C1}"/>
    <hyperlink ref="B7" location="'PA'!$A$4" display="'PA'!$A$4" xr:uid="{DEE74A2E-9722-4488-8913-5DBC0E8DB14A}"/>
    <hyperlink ref="B9" location="'AR Digest 10-50g'!$A$4" display="'AR Digest 10-50g'!$A$4" xr:uid="{66DC558B-65F9-4AC3-BAF9-B86DF41D76CB}"/>
    <hyperlink ref="B11" location="'CNL'!$A$4" display="'CNL'!$A$4" xr:uid="{CF219F7C-ED8B-47EA-BB72-BA6E51799EF2}"/>
    <hyperlink ref="B13" location="'4-Acid'!$A$4" display="'4-Acid'!$A$4" xr:uid="{30EFD2CA-7057-4341-8567-A901C5FEDFD8}"/>
    <hyperlink ref="B14" location="'4-Acid'!$A$23" display="'4-Acid'!$A$23" xr:uid="{DE3F98BF-59EE-4BE0-A4C5-E9717B9AAC09}"/>
    <hyperlink ref="B15" location="'4-Acid'!$A$41" display="'4-Acid'!$A$41" xr:uid="{D5ECC8EC-A4F7-4B90-BD38-72BCD89FC28C}"/>
    <hyperlink ref="B16" location="'4-Acid'!$A$77" display="'4-Acid'!$A$77" xr:uid="{DDF368F0-B611-4A6D-9B3B-7AA641842193}"/>
    <hyperlink ref="B17" location="'4-Acid'!$A$95" display="'4-Acid'!$A$95" xr:uid="{87CA1E75-EC40-4AF1-90B9-3423E1C8C2B5}"/>
    <hyperlink ref="B18" location="'4-Acid'!$A$114" display="'4-Acid'!$A$114" xr:uid="{DD2DA932-A671-4BAA-A00D-A70891EAD447}"/>
    <hyperlink ref="B19" location="'4-Acid'!$A$133" display="'4-Acid'!$A$133" xr:uid="{B4DD6CBF-CCE5-4C44-9B8C-1BA383709D18}"/>
    <hyperlink ref="B20" location="'4-Acid'!$A$151" display="'4-Acid'!$A$151" xr:uid="{44802D30-31F5-4487-BE50-768E9DFFF86D}"/>
    <hyperlink ref="B21" location="'4-Acid'!$A$170" display="'4-Acid'!$A$170" xr:uid="{179DD670-7D8E-4210-9A07-0F973A5462FE}"/>
    <hyperlink ref="B22" location="'4-Acid'!$A$188" display="'4-Acid'!$A$188" xr:uid="{0B71AC00-C864-4556-89EB-A4D269A15026}"/>
    <hyperlink ref="B23" location="'4-Acid'!$A$206" display="'4-Acid'!$A$206" xr:uid="{418D4E88-0CB4-40D4-93FD-A49C69E45E0E}"/>
    <hyperlink ref="B24" location="'4-Acid'!$A$224" display="'4-Acid'!$A$224" xr:uid="{8E706288-A404-4E21-BA4F-940898CCC538}"/>
    <hyperlink ref="B25" location="'4-Acid'!$A$243" display="'4-Acid'!$A$243" xr:uid="{FDDDE128-1053-435E-BA0F-C99544599EB5}"/>
    <hyperlink ref="B26" location="'4-Acid'!$A$261" display="'4-Acid'!$A$261" xr:uid="{31848C50-69DB-4D96-81EE-8F14A6A8A36B}"/>
    <hyperlink ref="B27" location="'4-Acid'!$A$279" display="'4-Acid'!$A$279" xr:uid="{225A4E22-841B-4858-A712-7425626A0A06}"/>
    <hyperlink ref="B28" location="'4-Acid'!$A$297" display="'4-Acid'!$A$297" xr:uid="{041C0226-6090-4B6C-A6DB-8C8CC04DF9BE}"/>
    <hyperlink ref="B29" location="'4-Acid'!$A$315" display="'4-Acid'!$A$315" xr:uid="{39C5FEC0-A304-4BAE-84E1-676F15443EB8}"/>
    <hyperlink ref="B30" location="'4-Acid'!$A$333" display="'4-Acid'!$A$333" xr:uid="{B7715B01-EF67-4043-BDC4-8F14FB0CD23C}"/>
    <hyperlink ref="B31" location="'4-Acid'!$A$352" display="'4-Acid'!$A$352" xr:uid="{E4F3D139-7F54-482A-92B6-A2C2E9A58568}"/>
    <hyperlink ref="B32" location="'4-Acid'!$A$388" display="'4-Acid'!$A$388" xr:uid="{E9CD5849-A827-4BB2-A342-19F6424FB633}"/>
    <hyperlink ref="B33" location="'4-Acid'!$A$424" display="'4-Acid'!$A$424" xr:uid="{074ADF70-4F8C-4BB5-83F7-6AAC8EE7BAF9}"/>
    <hyperlink ref="B34" location="'4-Acid'!$A$443" display="'4-Acid'!$A$443" xr:uid="{71417D3B-6934-4D39-B05D-AE95713CBD7A}"/>
    <hyperlink ref="B35" location="'4-Acid'!$A$461" display="'4-Acid'!$A$461" xr:uid="{0C988D5C-AD82-4092-9207-BE8A44235F1D}"/>
    <hyperlink ref="B36" location="'4-Acid'!$A$479" display="'4-Acid'!$A$479" xr:uid="{D89A4F2F-140B-4877-963F-7F338E0ECDC0}"/>
    <hyperlink ref="B37" location="'4-Acid'!$A$497" display="'4-Acid'!$A$497" xr:uid="{8DB9D6C9-75F7-4A2B-A56F-C6E386FF6623}"/>
    <hyperlink ref="B38" location="'4-Acid'!$A$515" display="'4-Acid'!$A$515" xr:uid="{31736191-B7EF-4CEA-B455-05ED11D7CCCF}"/>
    <hyperlink ref="B39" location="'4-Acid'!$A$534" display="'4-Acid'!$A$534" xr:uid="{1E0978B0-2994-441F-A054-1C675F395AE3}"/>
    <hyperlink ref="B40" location="'4-Acid'!$A$552" display="'4-Acid'!$A$552" xr:uid="{43B8C451-2CFB-40BB-A6E7-E879581718F1}"/>
    <hyperlink ref="B41" location="'4-Acid'!$A$570" display="'4-Acid'!$A$570" xr:uid="{A2176E83-F44E-4941-B678-23EE61E47FE4}"/>
    <hyperlink ref="B42" location="'4-Acid'!$A$588" display="'4-Acid'!$A$588" xr:uid="{FD1FBECF-4C9E-43B8-8973-C574D79FCEEC}"/>
    <hyperlink ref="B43" location="'4-Acid'!$A$606" display="'4-Acid'!$A$606" xr:uid="{6FCEB79A-0D5C-42F2-A460-1BB1625AB942}"/>
    <hyperlink ref="B44" location="'4-Acid'!$A$624" display="'4-Acid'!$A$624" xr:uid="{DAAF439E-FDA8-4269-BF79-3D63AAB7CB77}"/>
    <hyperlink ref="B45" location="'4-Acid'!$A$642" display="'4-Acid'!$A$642" xr:uid="{07B5C38C-F27A-4DA7-AF25-F5BEC7E031DD}"/>
    <hyperlink ref="B46" location="'4-Acid'!$A$660" display="'4-Acid'!$A$660" xr:uid="{0A8CC5A6-A2E9-458F-A4F9-4CAAAC6C80F8}"/>
    <hyperlink ref="B47" location="'4-Acid'!$A$678" display="'4-Acid'!$A$678" xr:uid="{DCB08D02-F89E-498A-9AF5-55B04A8D5B61}"/>
    <hyperlink ref="B48" location="'4-Acid'!$A$697" display="'4-Acid'!$A$697" xr:uid="{DCC6C2A0-57F0-41EB-A9AD-D1B41B0EC6ED}"/>
    <hyperlink ref="B49" location="'4-Acid'!$A$715" display="'4-Acid'!$A$715" xr:uid="{538F8688-3EA3-4F7E-A4AF-34360E12B5CE}"/>
    <hyperlink ref="B50" location="'4-Acid'!$A$733" display="'4-Acid'!$A$733" xr:uid="{4E51A4AB-6EED-4805-BFAC-4AA3923DE623}"/>
    <hyperlink ref="B51" location="'4-Acid'!$A$751" display="'4-Acid'!$A$751" xr:uid="{C09DE8A6-B694-48CA-A0B3-81AE3CA8E95D}"/>
    <hyperlink ref="B52" location="'4-Acid'!$A$769" display="'4-Acid'!$A$769" xr:uid="{2FC30615-CC44-461F-81B7-4BA5E962C5D1}"/>
    <hyperlink ref="B53" location="'4-Acid'!$A$787" display="'4-Acid'!$A$787" xr:uid="{66A9DB6C-746D-4128-B438-0FE9F6FFBA98}"/>
    <hyperlink ref="B54" location="'4-Acid'!$A$824" display="'4-Acid'!$A$824" xr:uid="{3A284F52-7259-4E99-9FA1-F79907A6C789}"/>
    <hyperlink ref="B55" location="'4-Acid'!$A$842" display="'4-Acid'!$A$842" xr:uid="{9EFE48FA-DD1B-408E-AED1-CB78235EDC91}"/>
    <hyperlink ref="B56" location="'4-Acid'!$A$860" display="'4-Acid'!$A$860" xr:uid="{3428F2B1-F4C6-4B96-A3AC-C869CBAB3573}"/>
    <hyperlink ref="B57" location="'4-Acid'!$A$878" display="'4-Acid'!$A$878" xr:uid="{0DAFEEBB-3B0C-4630-B17E-A3B531680DEE}"/>
    <hyperlink ref="B58" location="'4-Acid'!$A$896" display="'4-Acid'!$A$896" xr:uid="{D394B277-5E3D-44FA-9C69-C1E71798372C}"/>
    <hyperlink ref="B59" location="'4-Acid'!$A$915" display="'4-Acid'!$A$915" xr:uid="{66B0658E-FB17-43ED-9502-12A4405B6917}"/>
    <hyperlink ref="B60" location="'4-Acid'!$A$933" display="'4-Acid'!$A$933" xr:uid="{B2F9F418-FE57-4D1C-9B22-184A3DA39BDC}"/>
    <hyperlink ref="B61" location="'4-Acid'!$A$951" display="'4-Acid'!$A$951" xr:uid="{E25A7DE9-A1C6-4948-B097-D86B6CCE1A7C}"/>
    <hyperlink ref="B62" location="'4-Acid'!$A$969" display="'4-Acid'!$A$969" xr:uid="{557B2AB0-FA2F-4F5E-B7CD-185F84A4EC9A}"/>
    <hyperlink ref="B63" location="'4-Acid'!$A$988" display="'4-Acid'!$A$988" xr:uid="{6A20DBF5-2B6B-46DA-8A82-75BAEC9FB20F}"/>
    <hyperlink ref="B64" location="'4-Acid'!$A$1007" display="'4-Acid'!$A$1007" xr:uid="{4E4833C5-E65B-4FC7-8339-997EAF5E11EA}"/>
    <hyperlink ref="B65" location="'4-Acid'!$A$1025" display="'4-Acid'!$A$1025" xr:uid="{CEAFC926-8D44-4834-BC22-9FA9142BF571}"/>
    <hyperlink ref="B66" location="'4-Acid'!$A$1043" display="'4-Acid'!$A$1043" xr:uid="{5448E45F-7027-4A08-93D9-29A9DB22C6EF}"/>
    <hyperlink ref="B67" location="'4-Acid'!$A$1061" display="'4-Acid'!$A$1061" xr:uid="{F1907B5B-AFDB-462E-8D76-67DF5F4BDA6F}"/>
    <hyperlink ref="B68" location="'4-Acid'!$A$1079" display="'4-Acid'!$A$1079" xr:uid="{474F31DC-14F2-47A0-981E-FFB0496FA0A7}"/>
    <hyperlink ref="B69" location="'4-Acid'!$A$1097" display="'4-Acid'!$A$1097" xr:uid="{C79890C1-3682-4FDB-A27A-497DDCFD5690}"/>
    <hyperlink ref="B70" location="'4-Acid'!$A$1115" display="'4-Acid'!$A$1115" xr:uid="{78FC9AB5-D5D8-41BF-8070-4909380CDA42}"/>
    <hyperlink ref="B72" location="'Aqua Regia'!$A$4" display="'Aqua Regia'!$A$4" xr:uid="{A07D3AD2-F9C9-44A9-AAA0-F85C3E55ECCD}"/>
    <hyperlink ref="B73" location="'Aqua Regia'!$A$23" display="'Aqua Regia'!$A$23" xr:uid="{ACBB4D13-3445-4453-B5FB-D8A5E2707774}"/>
    <hyperlink ref="B74" location="'Aqua Regia'!$A$41" display="'Aqua Regia'!$A$41" xr:uid="{C3E28D2F-CCC5-44C1-9D6C-F0CE407A9660}"/>
    <hyperlink ref="B75" location="'Aqua Regia'!$A$59" display="'Aqua Regia'!$A$59" xr:uid="{ECCBEAA0-7D60-4A14-A564-8E98D49256FE}"/>
    <hyperlink ref="B76" location="'Aqua Regia'!$A$77" display="'Aqua Regia'!$A$77" xr:uid="{EBA29CF0-36DB-48C4-BDB2-0D773A0D0043}"/>
    <hyperlink ref="B77" location="'Aqua Regia'!$A$95" display="'Aqua Regia'!$A$95" xr:uid="{63275E65-38B3-4906-99D9-0F932ED9CEC7}"/>
    <hyperlink ref="B78" location="'Aqua Regia'!$A$114" display="'Aqua Regia'!$A$114" xr:uid="{78142A7F-342C-40B2-AB9D-6717C9F3BFB7}"/>
    <hyperlink ref="B79" location="'Aqua Regia'!$A$133" display="'Aqua Regia'!$A$133" xr:uid="{98299C52-29AB-413A-B4CB-C4520C97E4D5}"/>
    <hyperlink ref="B80" location="'Aqua Regia'!$A$151" display="'Aqua Regia'!$A$151" xr:uid="{E82F65DC-C370-4DC0-AF0A-4D70A9F15F36}"/>
    <hyperlink ref="B81" location="'Aqua Regia'!$A$169" display="'Aqua Regia'!$A$169" xr:uid="{774D1C08-61E3-4258-B773-0EF1F8C70BB8}"/>
    <hyperlink ref="B82" location="'Aqua Regia'!$A$187" display="'Aqua Regia'!$A$187" xr:uid="{708A7212-12C1-47B6-8EDC-7621A7E5341D}"/>
    <hyperlink ref="B83" location="'Aqua Regia'!$A$205" display="'Aqua Regia'!$A$205" xr:uid="{9C8F29EF-EF53-4283-8C96-7ECDF08C61AD}"/>
    <hyperlink ref="B84" location="'Aqua Regia'!$A$223" display="'Aqua Regia'!$A$223" xr:uid="{B2D5CD12-C5B1-449F-98F1-0254FDCCBA19}"/>
    <hyperlink ref="B85" location="'Aqua Regia'!$A$241" display="'Aqua Regia'!$A$241" xr:uid="{7F847877-30FD-4101-A2FB-EF6A01472AA7}"/>
    <hyperlink ref="B86" location="'Aqua Regia'!$A$259" display="'Aqua Regia'!$A$259" xr:uid="{D8DA57FC-A140-4900-A871-25D294340051}"/>
    <hyperlink ref="B87" location="'Aqua Regia'!$A$277" display="'Aqua Regia'!$A$277" xr:uid="{44CC4113-9D53-4BC3-BB29-5BD1F078639A}"/>
    <hyperlink ref="B88" location="'Aqua Regia'!$A$295" display="'Aqua Regia'!$A$295" xr:uid="{35C0836B-A95D-4AAE-AB35-B642D5A4D813}"/>
    <hyperlink ref="B89" location="'Aqua Regia'!$A$313" display="'Aqua Regia'!$A$313" xr:uid="{BF111DFE-48CC-496D-B457-514AF1519676}"/>
    <hyperlink ref="B90" location="'Aqua Regia'!$A$331" display="'Aqua Regia'!$A$331" xr:uid="{1048E375-D751-44CC-AB1C-4FE99F88415A}"/>
    <hyperlink ref="B91" location="'Aqua Regia'!$A$350" display="'Aqua Regia'!$A$350" xr:uid="{AC517967-EFF3-4E25-952F-956D3799ED6A}"/>
    <hyperlink ref="B92" location="'Aqua Regia'!$A$368" display="'Aqua Regia'!$A$368" xr:uid="{AA9F1745-5487-40A7-81B0-CC89C2A883CC}"/>
    <hyperlink ref="B93" location="'Aqua Regia'!$A$387" display="'Aqua Regia'!$A$387" xr:uid="{202B7973-C4AF-4868-A7C4-72BE40C663AD}"/>
    <hyperlink ref="B94" location="'Aqua Regia'!$A$406" display="'Aqua Regia'!$A$406" xr:uid="{E4AACE1F-AE2A-45E1-ABA4-DEB205347F41}"/>
    <hyperlink ref="B95" location="'Aqua Regia'!$A$424" display="'Aqua Regia'!$A$424" xr:uid="{83E87A67-EE8E-43C1-8F44-B41A834651D5}"/>
    <hyperlink ref="B96" location="'Aqua Regia'!$A$442" display="'Aqua Regia'!$A$442" xr:uid="{F4556568-A9DD-4E94-B4B0-309DEF355B07}"/>
    <hyperlink ref="B97" location="'Aqua Regia'!$A$460" display="'Aqua Regia'!$A$460" xr:uid="{E543B6E5-7F44-4BFD-83DF-0702C6797D7E}"/>
    <hyperlink ref="B98" location="'Aqua Regia'!$A$478" display="'Aqua Regia'!$A$478" xr:uid="{B3F59275-D7E2-47CF-8E83-25B3096B87D6}"/>
    <hyperlink ref="B99" location="'Aqua Regia'!$A$496" display="'Aqua Regia'!$A$496" xr:uid="{4D39E94F-D3E6-4298-BAD0-FBC32DE87198}"/>
    <hyperlink ref="B100" location="'Aqua Regia'!$A$514" display="'Aqua Regia'!$A$514" xr:uid="{C647C224-C79E-4284-8327-901D181B27AA}"/>
    <hyperlink ref="B101" location="'Aqua Regia'!$A$533" display="'Aqua Regia'!$A$533" xr:uid="{8FE4D67F-7401-4006-A4F7-39409B61E3E1}"/>
    <hyperlink ref="B102" location="'Aqua Regia'!$A$551" display="'Aqua Regia'!$A$551" xr:uid="{827AA31C-812F-4E8B-9850-B57E927B6051}"/>
    <hyperlink ref="B103" location="'Aqua Regia'!$A$569" display="'Aqua Regia'!$A$569" xr:uid="{CD009F5C-2B75-4AD2-BB24-5C96B90EDFA4}"/>
    <hyperlink ref="B104" location="'Aqua Regia'!$A$587" display="'Aqua Regia'!$A$587" xr:uid="{6C8CA196-1AC1-4BCC-B52E-1DDECA590C1A}"/>
    <hyperlink ref="B105" location="'Aqua Regia'!$A$624" display="'Aqua Regia'!$A$624" xr:uid="{85445324-2805-4754-BFB4-D8B497DB605D}"/>
    <hyperlink ref="B106" location="'Aqua Regia'!$A$642" display="'Aqua Regia'!$A$642" xr:uid="{7546EF56-F067-48E4-99AA-810B39818152}"/>
    <hyperlink ref="B107" location="'Aqua Regia'!$A$660" display="'Aqua Regia'!$A$660" xr:uid="{16A97546-4B70-4099-8F1F-640AB862972A}"/>
    <hyperlink ref="B108" location="'Aqua Regia'!$A$678" display="'Aqua Regia'!$A$678" xr:uid="{2E36C805-D8A9-44B2-87CF-8D1298599CC7}"/>
    <hyperlink ref="B109" location="'Aqua Regia'!$A$715" display="'Aqua Regia'!$A$715" xr:uid="{D43514FF-6DF7-4659-B74B-0160E6DFC56A}"/>
    <hyperlink ref="B110" location="'Aqua Regia'!$A$751" display="'Aqua Regia'!$A$751" xr:uid="{818D6F74-8131-461E-9997-5E106B40EB92}"/>
    <hyperlink ref="B111" location="'Aqua Regia'!$A$769" display="'Aqua Regia'!$A$769" xr:uid="{102BCA6E-6C5D-4108-B7A2-9CDE2DD3341E}"/>
    <hyperlink ref="B112" location="'Aqua Regia'!$A$787" display="'Aqua Regia'!$A$787" xr:uid="{49BD59F8-B521-4388-BB6A-709E3C16307E}"/>
    <hyperlink ref="B113" location="'Aqua Regia'!$A$805" display="'Aqua Regia'!$A$805" xr:uid="{1B9C72B8-7023-49A9-844E-21EBDF1EC4E7}"/>
    <hyperlink ref="B114" location="'Aqua Regia'!$A$823" display="'Aqua Regia'!$A$823" xr:uid="{ED1406AB-740D-43F3-B18A-CD1C381F3FA7}"/>
    <hyperlink ref="B115" location="'Aqua Regia'!$A$859" display="'Aqua Regia'!$A$859" xr:uid="{2AFD602F-D87A-40FC-B539-4F45E154AA12}"/>
    <hyperlink ref="B116" location="'Aqua Regia'!$A$877" display="'Aqua Regia'!$A$877" xr:uid="{36689471-FDF7-4BBB-9C41-D0C890DD9341}"/>
    <hyperlink ref="B117" location="'Aqua Regia'!$A$895" display="'Aqua Regia'!$A$895" xr:uid="{9BD391A0-7064-4496-B5D0-B1C7115C0ADB}"/>
    <hyperlink ref="B118" location="'Aqua Regia'!$A$913" display="'Aqua Regia'!$A$913" xr:uid="{1A795E02-55AE-400B-990F-4A514839CA0F}"/>
    <hyperlink ref="B119" location="'Aqua Regia'!$A$931" display="'Aqua Regia'!$A$931" xr:uid="{6B85B23E-5B69-4DAF-B34D-128D6FB43A55}"/>
    <hyperlink ref="B120" location="'Aqua Regia'!$A$950" display="'Aqua Regia'!$A$950" xr:uid="{A111E586-FC6D-406E-82C9-4C36B69F188F}"/>
    <hyperlink ref="B121" location="'Aqua Regia'!$A$968" display="'Aqua Regia'!$A$968" xr:uid="{F7DB851D-9C90-40C9-8A6E-6917DD285A80}"/>
    <hyperlink ref="B122" location="'Aqua Regia'!$A$986" display="'Aqua Regia'!$A$986" xr:uid="{4341DC59-B834-4CFA-B948-AC340B031082}"/>
    <hyperlink ref="B123" location="'Aqua Regia'!$A$1004" display="'Aqua Regia'!$A$1004" xr:uid="{9435B766-BC3E-4CA2-8363-EAC81C620523}"/>
    <hyperlink ref="B124" location="'Aqua Regia'!$A$1022" display="'Aqua Regia'!$A$1022" xr:uid="{FD686B97-0167-412C-9037-76ED6465CA20}"/>
    <hyperlink ref="B125" location="'Aqua Regia'!$A$1040" display="'Aqua Regia'!$A$1040" xr:uid="{017791FA-FCFB-4D24-A8F3-570933D74869}"/>
    <hyperlink ref="B126" location="'Aqua Regia'!$A$1058" display="'Aqua Regia'!$A$1058" xr:uid="{975A8EB4-0309-4EE2-BA2D-3E79F862320F}"/>
    <hyperlink ref="B127" location="'Aqua Regia'!$A$1076" display="'Aqua Regia'!$A$1076" xr:uid="{B0D11209-6CA0-46D0-9BB6-150C3F62B1A2}"/>
    <hyperlink ref="B128" location="'Aqua Regia'!$A$1095" display="'Aqua Regia'!$A$1095" xr:uid="{9705B789-F908-407E-9358-1CD840580BE5}"/>
    <hyperlink ref="B129" location="'Aqua Regia'!$A$1113" display="'Aqua Regia'!$A$1113" xr:uid="{7868EF83-6395-49F2-99C6-54A50F318497}"/>
    <hyperlink ref="B130" location="'Aqua Regia'!$A$1132" display="'Aqua Regia'!$A$1132" xr:uid="{54CE922E-778C-450F-A636-A036C911C48E}"/>
    <hyperlink ref="B131" location="'Aqua Regia'!$A$1150" display="'Aqua Regia'!$A$1150" xr:uid="{F396B6DB-8A4E-4D53-9A99-D0AED9DB1559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6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742</v>
      </c>
      <c r="C1" s="34"/>
    </row>
    <row r="2" spans="2:10" ht="27.95" customHeight="1">
      <c r="B2" s="41" t="s">
        <v>83</v>
      </c>
      <c r="C2" s="41" t="s">
        <v>84</v>
      </c>
    </row>
    <row r="3" spans="2:10" ht="15" customHeight="1">
      <c r="B3" s="42" t="s">
        <v>90</v>
      </c>
      <c r="C3" s="42" t="s">
        <v>91</v>
      </c>
    </row>
    <row r="4" spans="2:10" ht="15" customHeight="1">
      <c r="B4" s="43" t="s">
        <v>94</v>
      </c>
      <c r="C4" s="43" t="s">
        <v>132</v>
      </c>
    </row>
    <row r="5" spans="2:10" ht="15" customHeight="1">
      <c r="B5" s="43" t="s">
        <v>88</v>
      </c>
      <c r="C5" s="43" t="s">
        <v>89</v>
      </c>
    </row>
    <row r="6" spans="2:10" ht="15" customHeight="1">
      <c r="B6" s="43" t="s">
        <v>92</v>
      </c>
      <c r="C6" s="43" t="s">
        <v>87</v>
      </c>
    </row>
    <row r="7" spans="2:10" ht="15" customHeight="1">
      <c r="B7" s="43" t="s">
        <v>86</v>
      </c>
      <c r="C7" s="85" t="s">
        <v>133</v>
      </c>
    </row>
    <row r="8" spans="2:10" ht="15" customHeight="1" thickBot="1">
      <c r="B8" s="43" t="s">
        <v>85</v>
      </c>
      <c r="C8" s="85" t="s">
        <v>134</v>
      </c>
    </row>
    <row r="9" spans="2:10" ht="15" customHeight="1">
      <c r="B9" s="70" t="s">
        <v>131</v>
      </c>
      <c r="C9" s="153"/>
    </row>
    <row r="10" spans="2:10" ht="15" customHeight="1">
      <c r="B10" s="43" t="s">
        <v>319</v>
      </c>
      <c r="C10" s="43" t="s">
        <v>366</v>
      </c>
    </row>
    <row r="11" spans="2:10" ht="15" customHeight="1">
      <c r="B11" s="43" t="s">
        <v>115</v>
      </c>
      <c r="C11" s="43" t="s">
        <v>367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318</v>
      </c>
      <c r="C12" s="43" t="s">
        <v>368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364</v>
      </c>
      <c r="C13" s="43" t="s">
        <v>369</v>
      </c>
    </row>
    <row r="14" spans="2:10" ht="15" customHeight="1">
      <c r="B14" s="43" t="s">
        <v>305</v>
      </c>
      <c r="C14" s="43" t="s">
        <v>370</v>
      </c>
    </row>
    <row r="15" spans="2:10" ht="15" customHeight="1">
      <c r="B15" s="43" t="s">
        <v>304</v>
      </c>
      <c r="C15" s="43" t="s">
        <v>371</v>
      </c>
    </row>
    <row r="16" spans="2:10" ht="15" customHeight="1">
      <c r="B16" s="43" t="s">
        <v>337</v>
      </c>
      <c r="C16" s="43" t="s">
        <v>372</v>
      </c>
    </row>
    <row r="17" spans="2:3" ht="15" customHeight="1">
      <c r="B17" s="43" t="s">
        <v>306</v>
      </c>
      <c r="C17" s="43" t="s">
        <v>373</v>
      </c>
    </row>
    <row r="18" spans="2:3" ht="15" customHeight="1">
      <c r="B18" s="43" t="s">
        <v>98</v>
      </c>
      <c r="C18" s="43" t="s">
        <v>374</v>
      </c>
    </row>
    <row r="19" spans="2:3" ht="15" customHeight="1">
      <c r="B19" s="43" t="s">
        <v>310</v>
      </c>
      <c r="C19" s="43" t="s">
        <v>375</v>
      </c>
    </row>
    <row r="20" spans="2:3" ht="15" customHeight="1">
      <c r="B20" s="43" t="s">
        <v>311</v>
      </c>
      <c r="C20" s="43" t="s">
        <v>376</v>
      </c>
    </row>
    <row r="21" spans="2:3" ht="15" customHeight="1">
      <c r="B21" s="43" t="s">
        <v>312</v>
      </c>
      <c r="C21" s="43" t="s">
        <v>377</v>
      </c>
    </row>
    <row r="22" spans="2:3" ht="15" customHeight="1">
      <c r="B22" s="43" t="s">
        <v>269</v>
      </c>
      <c r="C22" s="43" t="s">
        <v>378</v>
      </c>
    </row>
    <row r="23" spans="2:3" ht="15" customHeight="1">
      <c r="B23" s="43" t="s">
        <v>270</v>
      </c>
      <c r="C23" s="43" t="s">
        <v>379</v>
      </c>
    </row>
    <row r="24" spans="2:3" ht="15" customHeight="1">
      <c r="B24" s="43" t="s">
        <v>114</v>
      </c>
      <c r="C24" s="43" t="s">
        <v>380</v>
      </c>
    </row>
    <row r="25" spans="2:3" ht="15" customHeight="1">
      <c r="B25" s="43" t="s">
        <v>99</v>
      </c>
      <c r="C25" s="43" t="s">
        <v>381</v>
      </c>
    </row>
    <row r="26" spans="2:3" ht="15" customHeight="1">
      <c r="B26" s="43" t="s">
        <v>363</v>
      </c>
      <c r="C26" s="43" t="s">
        <v>382</v>
      </c>
    </row>
    <row r="27" spans="2:3" ht="15" customHeight="1">
      <c r="B27" s="44" t="s">
        <v>303</v>
      </c>
      <c r="C27" s="44" t="s">
        <v>383</v>
      </c>
    </row>
    <row r="28" spans="2:3" ht="15" customHeight="1">
      <c r="B28" s="58"/>
      <c r="C28" s="59"/>
    </row>
    <row r="29" spans="2:3" ht="15">
      <c r="B29" s="60" t="s">
        <v>126</v>
      </c>
      <c r="C29" s="61" t="s">
        <v>119</v>
      </c>
    </row>
    <row r="30" spans="2:3">
      <c r="B30" s="62"/>
      <c r="C30" s="61"/>
    </row>
    <row r="31" spans="2:3">
      <c r="B31" s="63" t="s">
        <v>123</v>
      </c>
      <c r="C31" s="64" t="s">
        <v>122</v>
      </c>
    </row>
    <row r="32" spans="2:3">
      <c r="B32" s="62"/>
      <c r="C32" s="61"/>
    </row>
    <row r="33" spans="2:3">
      <c r="B33" s="65" t="s">
        <v>120</v>
      </c>
      <c r="C33" s="64" t="s">
        <v>121</v>
      </c>
    </row>
    <row r="34" spans="2:3">
      <c r="B34" s="66"/>
      <c r="C34" s="67"/>
    </row>
    <row r="35" spans="2:3">
      <c r="B35"/>
      <c r="C35"/>
    </row>
    <row r="36" spans="2:3">
      <c r="B36"/>
      <c r="C36"/>
    </row>
  </sheetData>
  <sortState xmlns:xlrd2="http://schemas.microsoft.com/office/spreadsheetml/2017/richdata2" ref="B3:C7">
    <sortCondition ref="B3:B7"/>
  </sortState>
  <conditionalFormatting sqref="B3:C28">
    <cfRule type="expression" dxfId="35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55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741</v>
      </c>
      <c r="C1" s="34"/>
    </row>
    <row r="2" spans="2:9" ht="27.95" customHeight="1">
      <c r="B2" s="69" t="s">
        <v>127</v>
      </c>
      <c r="C2" s="41" t="s">
        <v>128</v>
      </c>
    </row>
    <row r="3" spans="2:9" ht="15" customHeight="1">
      <c r="B3" s="150"/>
      <c r="C3" s="42" t="s">
        <v>384</v>
      </c>
    </row>
    <row r="4" spans="2:9" ht="15" customHeight="1">
      <c r="B4" s="151"/>
      <c r="C4" s="43" t="s">
        <v>385</v>
      </c>
    </row>
    <row r="5" spans="2:9" ht="15" customHeight="1">
      <c r="B5" s="151"/>
      <c r="C5" s="43" t="s">
        <v>129</v>
      </c>
    </row>
    <row r="6" spans="2:9" ht="15" customHeight="1">
      <c r="B6" s="151"/>
      <c r="C6" s="43" t="s">
        <v>386</v>
      </c>
    </row>
    <row r="7" spans="2:9" ht="15" customHeight="1">
      <c r="B7" s="151"/>
      <c r="C7" s="43" t="s">
        <v>387</v>
      </c>
    </row>
    <row r="8" spans="2:9" ht="15" customHeight="1">
      <c r="B8" s="151"/>
      <c r="C8" s="43" t="s">
        <v>388</v>
      </c>
    </row>
    <row r="9" spans="2:9" ht="15" customHeight="1">
      <c r="B9" s="151"/>
      <c r="C9" s="43" t="s">
        <v>389</v>
      </c>
      <c r="D9" s="5"/>
      <c r="E9" s="5"/>
      <c r="G9" s="5"/>
      <c r="H9" s="5"/>
      <c r="I9" s="5"/>
    </row>
    <row r="10" spans="2:9" ht="15" customHeight="1">
      <c r="B10" s="151"/>
      <c r="C10" s="43" t="s">
        <v>390</v>
      </c>
      <c r="D10" s="5"/>
      <c r="E10" s="5"/>
      <c r="G10" s="5"/>
      <c r="H10" s="5"/>
      <c r="I10" s="5"/>
    </row>
    <row r="11" spans="2:9" ht="15" customHeight="1">
      <c r="B11" s="151"/>
      <c r="C11" s="43" t="s">
        <v>391</v>
      </c>
    </row>
    <row r="12" spans="2:9" ht="15" customHeight="1">
      <c r="B12" s="151"/>
      <c r="C12" s="43" t="s">
        <v>392</v>
      </c>
    </row>
    <row r="13" spans="2:9" ht="15" customHeight="1">
      <c r="B13" s="151"/>
      <c r="C13" s="43" t="s">
        <v>393</v>
      </c>
    </row>
    <row r="14" spans="2:9" ht="15" customHeight="1">
      <c r="B14" s="151"/>
      <c r="C14" s="43" t="s">
        <v>130</v>
      </c>
    </row>
    <row r="15" spans="2:9" ht="15" customHeight="1">
      <c r="B15" s="151"/>
      <c r="C15" s="43" t="s">
        <v>394</v>
      </c>
    </row>
    <row r="16" spans="2:9" ht="15" customHeight="1">
      <c r="B16" s="151"/>
      <c r="C16" s="43" t="s">
        <v>395</v>
      </c>
    </row>
    <row r="17" spans="2:3" ht="15" customHeight="1">
      <c r="B17" s="151"/>
      <c r="C17" s="43" t="s">
        <v>396</v>
      </c>
    </row>
    <row r="18" spans="2:3" ht="15" customHeight="1">
      <c r="B18" s="151"/>
      <c r="C18" s="43" t="s">
        <v>397</v>
      </c>
    </row>
    <row r="19" spans="2:3" ht="15" customHeight="1">
      <c r="B19" s="151"/>
      <c r="C19" s="43" t="s">
        <v>398</v>
      </c>
    </row>
    <row r="20" spans="2:3" ht="15" customHeight="1">
      <c r="B20" s="151"/>
      <c r="C20" s="43" t="s">
        <v>399</v>
      </c>
    </row>
    <row r="21" spans="2:3" ht="15" customHeight="1">
      <c r="B21" s="151"/>
      <c r="C21" s="43" t="s">
        <v>400</v>
      </c>
    </row>
    <row r="22" spans="2:3" ht="15" customHeight="1">
      <c r="B22" s="151"/>
      <c r="C22" s="43" t="s">
        <v>401</v>
      </c>
    </row>
    <row r="23" spans="2:3" ht="15" customHeight="1">
      <c r="B23" s="151"/>
      <c r="C23" s="43" t="s">
        <v>402</v>
      </c>
    </row>
    <row r="24" spans="2:3" ht="15" customHeight="1">
      <c r="B24" s="151"/>
      <c r="C24" s="43" t="s">
        <v>403</v>
      </c>
    </row>
    <row r="25" spans="2:3" ht="15" customHeight="1">
      <c r="B25" s="151"/>
      <c r="C25" s="43" t="s">
        <v>404</v>
      </c>
    </row>
    <row r="26" spans="2:3" ht="15" customHeight="1">
      <c r="B26" s="151"/>
      <c r="C26" s="43" t="s">
        <v>405</v>
      </c>
    </row>
    <row r="27" spans="2:3" ht="15" customHeight="1">
      <c r="B27" s="151"/>
      <c r="C27" s="43" t="s">
        <v>406</v>
      </c>
    </row>
    <row r="28" spans="2:3" ht="15" customHeight="1">
      <c r="B28" s="151"/>
      <c r="C28" s="43" t="s">
        <v>407</v>
      </c>
    </row>
    <row r="29" spans="2:3" ht="15" customHeight="1">
      <c r="B29" s="151"/>
      <c r="C29" s="43" t="s">
        <v>408</v>
      </c>
    </row>
    <row r="30" spans="2:3" ht="15" customHeight="1">
      <c r="B30" s="151"/>
      <c r="C30" s="43" t="s">
        <v>409</v>
      </c>
    </row>
    <row r="31" spans="2:3" ht="15" customHeight="1">
      <c r="B31" s="151"/>
      <c r="C31" s="43" t="s">
        <v>410</v>
      </c>
    </row>
    <row r="32" spans="2:3" ht="15" customHeight="1">
      <c r="B32" s="151"/>
      <c r="C32" s="43" t="s">
        <v>411</v>
      </c>
    </row>
    <row r="33" spans="2:3" ht="15" customHeight="1">
      <c r="B33" s="151"/>
      <c r="C33" s="43" t="s">
        <v>412</v>
      </c>
    </row>
    <row r="34" spans="2:3" ht="15" customHeight="1">
      <c r="B34" s="151"/>
      <c r="C34" s="43" t="s">
        <v>413</v>
      </c>
    </row>
    <row r="35" spans="2:3" ht="15" customHeight="1">
      <c r="B35" s="151"/>
      <c r="C35" s="43" t="s">
        <v>414</v>
      </c>
    </row>
    <row r="36" spans="2:3" ht="15" customHeight="1">
      <c r="B36" s="151"/>
      <c r="C36" s="43" t="s">
        <v>415</v>
      </c>
    </row>
    <row r="37" spans="2:3" ht="15" customHeight="1">
      <c r="B37" s="151"/>
      <c r="C37" s="43" t="s">
        <v>416</v>
      </c>
    </row>
    <row r="38" spans="2:3" ht="15" customHeight="1">
      <c r="B38" s="151"/>
      <c r="C38" s="43" t="s">
        <v>417</v>
      </c>
    </row>
    <row r="39" spans="2:3" ht="15" customHeight="1">
      <c r="B39" s="151"/>
      <c r="C39" s="43" t="s">
        <v>418</v>
      </c>
    </row>
    <row r="40" spans="2:3" ht="15" customHeight="1">
      <c r="B40" s="151"/>
      <c r="C40" s="43" t="s">
        <v>419</v>
      </c>
    </row>
    <row r="41" spans="2:3" ht="15" customHeight="1">
      <c r="B41" s="151"/>
      <c r="C41" s="43" t="s">
        <v>420</v>
      </c>
    </row>
    <row r="42" spans="2:3" ht="15" customHeight="1">
      <c r="B42" s="151"/>
      <c r="C42" s="43" t="s">
        <v>421</v>
      </c>
    </row>
    <row r="43" spans="2:3" ht="15" customHeight="1">
      <c r="B43" s="151"/>
      <c r="C43" s="43" t="s">
        <v>422</v>
      </c>
    </row>
    <row r="44" spans="2:3" ht="15" customHeight="1">
      <c r="B44" s="151"/>
      <c r="C44" s="43" t="s">
        <v>423</v>
      </c>
    </row>
    <row r="45" spans="2:3" ht="15" customHeight="1">
      <c r="B45" s="151"/>
      <c r="C45" s="43" t="s">
        <v>424</v>
      </c>
    </row>
    <row r="46" spans="2:3" ht="15" customHeight="1">
      <c r="B46" s="151"/>
      <c r="C46" s="43" t="s">
        <v>425</v>
      </c>
    </row>
    <row r="47" spans="2:3" ht="15" customHeight="1">
      <c r="B47" s="151"/>
      <c r="C47" s="43" t="s">
        <v>426</v>
      </c>
    </row>
    <row r="48" spans="2:3" ht="15" customHeight="1">
      <c r="B48" s="151"/>
      <c r="C48" s="43" t="s">
        <v>427</v>
      </c>
    </row>
    <row r="49" spans="2:3" ht="15" customHeight="1">
      <c r="B49" s="151"/>
      <c r="C49" s="43" t="s">
        <v>428</v>
      </c>
    </row>
    <row r="50" spans="2:3" ht="15" customHeight="1">
      <c r="B50" s="151"/>
      <c r="C50" s="43" t="s">
        <v>429</v>
      </c>
    </row>
    <row r="51" spans="2:3" ht="15" customHeight="1">
      <c r="B51" s="151"/>
      <c r="C51" s="43" t="s">
        <v>430</v>
      </c>
    </row>
    <row r="52" spans="2:3" ht="15" customHeight="1">
      <c r="B52" s="151"/>
      <c r="C52" s="43" t="s">
        <v>431</v>
      </c>
    </row>
    <row r="53" spans="2:3" ht="15" customHeight="1">
      <c r="B53" s="151"/>
      <c r="C53" s="43" t="s">
        <v>432</v>
      </c>
    </row>
    <row r="54" spans="2:3" ht="15" customHeight="1">
      <c r="B54" s="151"/>
      <c r="C54" s="43" t="s">
        <v>433</v>
      </c>
    </row>
    <row r="55" spans="2:3" ht="15" customHeight="1">
      <c r="B55" s="152"/>
      <c r="C55" s="44" t="s">
        <v>434</v>
      </c>
    </row>
  </sheetData>
  <conditionalFormatting sqref="B3:C55">
    <cfRule type="expression" dxfId="34" priority="4">
      <formula>IF(Labs_IsBlnkRow*Labs_IsBlnkRowNext=1,TRUE,FALSE)</formula>
    </cfRule>
  </conditionalFormatting>
  <conditionalFormatting sqref="C3:C55">
    <cfRule type="duplicateValues" dxfId="33" priority="257"/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2"/>
      <c r="B1" s="135" t="s">
        <v>748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4"/>
    </row>
    <row r="2" spans="1:14" ht="36.75" customHeight="1" thickBot="1">
      <c r="A2" s="127" t="s">
        <v>200</v>
      </c>
      <c r="B2" s="128" t="s">
        <v>199</v>
      </c>
      <c r="C2" s="129" t="s">
        <v>198</v>
      </c>
      <c r="D2" s="128" t="s">
        <v>110</v>
      </c>
      <c r="E2" s="128" t="s">
        <v>201</v>
      </c>
      <c r="F2" s="130" t="s">
        <v>197</v>
      </c>
      <c r="G2" s="128" t="s">
        <v>196</v>
      </c>
      <c r="H2" s="131" t="s">
        <v>195</v>
      </c>
      <c r="I2" s="140" t="s">
        <v>203</v>
      </c>
      <c r="J2" s="92" t="s">
        <v>204</v>
      </c>
      <c r="K2" s="93"/>
      <c r="L2" s="93"/>
      <c r="M2" s="93"/>
      <c r="N2" s="94"/>
    </row>
    <row r="3" spans="1:14" ht="18" customHeight="1">
      <c r="A3" s="95">
        <v>2</v>
      </c>
      <c r="B3" s="96">
        <v>1</v>
      </c>
      <c r="C3" s="97" t="s">
        <v>205</v>
      </c>
      <c r="D3" s="96">
        <v>1</v>
      </c>
      <c r="E3" s="96">
        <v>18</v>
      </c>
      <c r="F3" s="96">
        <v>9</v>
      </c>
      <c r="G3" s="96">
        <v>309674</v>
      </c>
      <c r="H3" s="98">
        <v>8.5444000000000006E-2</v>
      </c>
      <c r="I3" s="99">
        <v>3.3647714801402899</v>
      </c>
      <c r="J3" s="254">
        <f>IF(ISNUMBER($I3),(($I3-$I$23)*$I$27)+$I$23,"-     ")</f>
        <v>3.3664134276866551</v>
      </c>
      <c r="K3" s="100"/>
      <c r="L3" s="100"/>
      <c r="M3" s="97"/>
      <c r="N3" s="101"/>
    </row>
    <row r="4" spans="1:14" ht="18" customHeight="1">
      <c r="A4" s="102">
        <v>2</v>
      </c>
      <c r="B4" s="103">
        <v>1</v>
      </c>
      <c r="C4" s="91" t="s">
        <v>205</v>
      </c>
      <c r="D4" s="103">
        <v>1</v>
      </c>
      <c r="E4" s="103">
        <v>20</v>
      </c>
      <c r="F4" s="103">
        <v>4</v>
      </c>
      <c r="G4" s="103">
        <v>309675</v>
      </c>
      <c r="H4" s="104">
        <v>8.4533999999999998E-2</v>
      </c>
      <c r="I4" s="105">
        <v>3.2864170965238322</v>
      </c>
      <c r="J4" s="255">
        <f t="shared" ref="J4:J21" si="0">IF(ISNUMBER($I4),(($I4-$I$23)*$I$27)+$I$23,"-     ")</f>
        <v>3.3622513198270036</v>
      </c>
      <c r="K4" s="106"/>
      <c r="L4" s="106"/>
      <c r="M4" s="106"/>
      <c r="N4" s="107"/>
    </row>
    <row r="5" spans="1:14" ht="18" customHeight="1">
      <c r="A5" s="102">
        <v>2</v>
      </c>
      <c r="B5" s="103">
        <v>1</v>
      </c>
      <c r="C5" s="91" t="s">
        <v>205</v>
      </c>
      <c r="D5" s="103">
        <v>1</v>
      </c>
      <c r="E5" s="103">
        <v>5</v>
      </c>
      <c r="F5" s="103">
        <v>3</v>
      </c>
      <c r="G5" s="103">
        <v>309676</v>
      </c>
      <c r="H5" s="104">
        <v>8.2207000000000002E-2</v>
      </c>
      <c r="I5" s="105">
        <v>3.2915286313325516</v>
      </c>
      <c r="J5" s="255">
        <f t="shared" si="0"/>
        <v>3.3625228395329896</v>
      </c>
      <c r="K5" s="106"/>
      <c r="L5" s="106"/>
      <c r="M5" s="106"/>
      <c r="N5" s="107"/>
    </row>
    <row r="6" spans="1:14" ht="18" customHeight="1">
      <c r="A6" s="102">
        <v>2</v>
      </c>
      <c r="B6" s="103">
        <v>1</v>
      </c>
      <c r="C6" s="91" t="s">
        <v>205</v>
      </c>
      <c r="D6" s="103">
        <v>1</v>
      </c>
      <c r="E6" s="103">
        <v>19</v>
      </c>
      <c r="F6" s="103">
        <v>4</v>
      </c>
      <c r="G6" s="103">
        <v>309677</v>
      </c>
      <c r="H6" s="104">
        <v>8.4667000000000006E-2</v>
      </c>
      <c r="I6" s="105">
        <v>3.3864041095801478</v>
      </c>
      <c r="J6" s="255">
        <f t="shared" si="0"/>
        <v>3.3675625317043361</v>
      </c>
      <c r="K6" s="106"/>
      <c r="L6" s="106"/>
      <c r="M6" s="106"/>
      <c r="N6" s="107"/>
    </row>
    <row r="7" spans="1:14" ht="18" customHeight="1">
      <c r="A7" s="102">
        <v>2</v>
      </c>
      <c r="B7" s="103">
        <v>1</v>
      </c>
      <c r="C7" s="91" t="s">
        <v>205</v>
      </c>
      <c r="D7" s="103">
        <v>1</v>
      </c>
      <c r="E7" s="103">
        <v>4</v>
      </c>
      <c r="F7" s="103">
        <v>8</v>
      </c>
      <c r="G7" s="103">
        <v>309678</v>
      </c>
      <c r="H7" s="104">
        <v>8.6455000000000004E-2</v>
      </c>
      <c r="I7" s="105">
        <v>3.379084455005565</v>
      </c>
      <c r="J7" s="255">
        <f t="shared" si="0"/>
        <v>3.367173718846284</v>
      </c>
      <c r="K7" s="106"/>
      <c r="L7" s="106"/>
      <c r="M7" s="106"/>
      <c r="N7" s="107"/>
    </row>
    <row r="8" spans="1:14" ht="18" customHeight="1">
      <c r="A8" s="102">
        <v>2</v>
      </c>
      <c r="B8" s="103">
        <v>1</v>
      </c>
      <c r="C8" s="91" t="s">
        <v>205</v>
      </c>
      <c r="D8" s="103">
        <v>1</v>
      </c>
      <c r="E8" s="103">
        <v>1</v>
      </c>
      <c r="F8" s="103">
        <v>1</v>
      </c>
      <c r="G8" s="103">
        <v>309679</v>
      </c>
      <c r="H8" s="104">
        <v>8.3801E-2</v>
      </c>
      <c r="I8" s="105">
        <v>3.255379643224027</v>
      </c>
      <c r="J8" s="255">
        <f t="shared" si="0"/>
        <v>3.3606026408079073</v>
      </c>
      <c r="K8" s="106"/>
      <c r="L8" s="106"/>
      <c r="M8" s="106"/>
      <c r="N8" s="107"/>
    </row>
    <row r="9" spans="1:14" ht="18" customHeight="1">
      <c r="A9" s="102">
        <v>2</v>
      </c>
      <c r="B9" s="103">
        <v>1</v>
      </c>
      <c r="C9" s="91" t="s">
        <v>205</v>
      </c>
      <c r="D9" s="103">
        <v>1</v>
      </c>
      <c r="E9" s="103">
        <v>2</v>
      </c>
      <c r="F9" s="103">
        <v>1</v>
      </c>
      <c r="G9" s="103">
        <v>309680</v>
      </c>
      <c r="H9" s="104">
        <v>8.5428000000000004E-2</v>
      </c>
      <c r="I9" s="105">
        <v>3.3590806670818414</v>
      </c>
      <c r="J9" s="255">
        <f t="shared" si="0"/>
        <v>3.3661111372892947</v>
      </c>
      <c r="K9" s="106"/>
      <c r="L9" s="106"/>
      <c r="M9" s="106"/>
      <c r="N9" s="107"/>
    </row>
    <row r="10" spans="1:14" ht="18" customHeight="1">
      <c r="A10" s="102">
        <v>2</v>
      </c>
      <c r="B10" s="103">
        <v>1</v>
      </c>
      <c r="C10" s="91" t="s">
        <v>205</v>
      </c>
      <c r="D10" s="103">
        <v>1</v>
      </c>
      <c r="E10" s="103">
        <v>16</v>
      </c>
      <c r="F10" s="103">
        <v>2</v>
      </c>
      <c r="G10" s="103">
        <v>309681</v>
      </c>
      <c r="H10" s="104">
        <v>8.4474999999999995E-2</v>
      </c>
      <c r="I10" s="105">
        <v>3.3621114812568571</v>
      </c>
      <c r="J10" s="255">
        <f t="shared" si="0"/>
        <v>3.3662721311599211</v>
      </c>
      <c r="K10" s="106"/>
      <c r="L10" s="106"/>
      <c r="M10" s="106"/>
      <c r="N10" s="107"/>
    </row>
    <row r="11" spans="1:14" ht="18" customHeight="1">
      <c r="A11" s="102">
        <v>2</v>
      </c>
      <c r="B11" s="103">
        <v>1</v>
      </c>
      <c r="C11" s="91" t="s">
        <v>205</v>
      </c>
      <c r="D11" s="103">
        <v>1</v>
      </c>
      <c r="E11" s="103">
        <v>7</v>
      </c>
      <c r="F11" s="103">
        <v>10</v>
      </c>
      <c r="G11" s="103">
        <v>309682</v>
      </c>
      <c r="H11" s="104">
        <v>8.2912E-2</v>
      </c>
      <c r="I11" s="105">
        <v>3.3502593480453942</v>
      </c>
      <c r="J11" s="255">
        <f t="shared" si="0"/>
        <v>3.3656425574906987</v>
      </c>
      <c r="K11" s="106"/>
      <c r="L11" s="106"/>
      <c r="M11" s="106"/>
      <c r="N11" s="107"/>
    </row>
    <row r="12" spans="1:14" ht="18" customHeight="1">
      <c r="A12" s="102">
        <v>2</v>
      </c>
      <c r="B12" s="103">
        <v>1</v>
      </c>
      <c r="C12" s="91" t="s">
        <v>205</v>
      </c>
      <c r="D12" s="103">
        <v>1</v>
      </c>
      <c r="E12" s="103">
        <v>13</v>
      </c>
      <c r="F12" s="103">
        <v>7</v>
      </c>
      <c r="G12" s="103">
        <v>309683</v>
      </c>
      <c r="H12" s="104">
        <v>8.6207000000000006E-2</v>
      </c>
      <c r="I12" s="105">
        <v>3.456410445770675</v>
      </c>
      <c r="J12" s="255">
        <f t="shared" si="0"/>
        <v>3.3712811994882634</v>
      </c>
      <c r="K12" s="106"/>
      <c r="L12" s="106"/>
      <c r="M12" s="106"/>
      <c r="N12" s="107"/>
    </row>
    <row r="13" spans="1:14" ht="18" customHeight="1">
      <c r="A13" s="102">
        <v>2</v>
      </c>
      <c r="B13" s="103">
        <v>1</v>
      </c>
      <c r="C13" s="91" t="s">
        <v>205</v>
      </c>
      <c r="D13" s="103">
        <v>1</v>
      </c>
      <c r="E13" s="103">
        <v>6</v>
      </c>
      <c r="F13" s="103">
        <v>3</v>
      </c>
      <c r="G13" s="103">
        <v>309684</v>
      </c>
      <c r="H13" s="104">
        <v>8.3251000000000006E-2</v>
      </c>
      <c r="I13" s="105">
        <v>3.3645265402511741</v>
      </c>
      <c r="J13" s="255">
        <f t="shared" si="0"/>
        <v>3.3664004167204453</v>
      </c>
      <c r="K13" s="106"/>
      <c r="L13" s="106"/>
      <c r="M13" s="106"/>
      <c r="N13" s="107"/>
    </row>
    <row r="14" spans="1:14" ht="18" customHeight="1">
      <c r="A14" s="102">
        <v>2</v>
      </c>
      <c r="B14" s="103">
        <v>1</v>
      </c>
      <c r="C14" s="91" t="s">
        <v>205</v>
      </c>
      <c r="D14" s="103">
        <v>1</v>
      </c>
      <c r="E14" s="103">
        <v>9</v>
      </c>
      <c r="F14" s="103">
        <v>5</v>
      </c>
      <c r="G14" s="103">
        <v>309685</v>
      </c>
      <c r="H14" s="104">
        <v>8.4249000000000004E-2</v>
      </c>
      <c r="I14" s="105">
        <v>3.3783987775309599</v>
      </c>
      <c r="J14" s="255">
        <f t="shared" si="0"/>
        <v>3.3671372963326411</v>
      </c>
      <c r="K14" s="106"/>
      <c r="L14" s="106"/>
      <c r="M14" s="106"/>
      <c r="N14" s="107"/>
    </row>
    <row r="15" spans="1:14" ht="18" customHeight="1">
      <c r="A15" s="102">
        <v>2</v>
      </c>
      <c r="B15" s="103">
        <v>1</v>
      </c>
      <c r="C15" s="91" t="s">
        <v>205</v>
      </c>
      <c r="D15" s="103">
        <v>1</v>
      </c>
      <c r="E15" s="103">
        <v>11</v>
      </c>
      <c r="F15" s="103">
        <v>12</v>
      </c>
      <c r="G15" s="103">
        <v>309686</v>
      </c>
      <c r="H15" s="104">
        <v>8.5581000000000004E-2</v>
      </c>
      <c r="I15" s="105">
        <v>3.4524365213320642</v>
      </c>
      <c r="J15" s="255">
        <f t="shared" si="0"/>
        <v>3.3710701085272192</v>
      </c>
      <c r="K15" s="106"/>
      <c r="L15" s="106"/>
      <c r="M15" s="106"/>
      <c r="N15" s="107"/>
    </row>
    <row r="16" spans="1:14" ht="18" customHeight="1">
      <c r="A16" s="102">
        <v>2</v>
      </c>
      <c r="B16" s="103">
        <v>1</v>
      </c>
      <c r="C16" s="91" t="s">
        <v>205</v>
      </c>
      <c r="D16" s="103">
        <v>1</v>
      </c>
      <c r="E16" s="103">
        <v>15</v>
      </c>
      <c r="F16" s="103">
        <v>2</v>
      </c>
      <c r="G16" s="103">
        <v>309687</v>
      </c>
      <c r="H16" s="104">
        <v>8.3196999999999993E-2</v>
      </c>
      <c r="I16" s="105">
        <v>3.3626666580910949</v>
      </c>
      <c r="J16" s="255">
        <f t="shared" si="0"/>
        <v>3.3663016216077892</v>
      </c>
      <c r="K16" s="106"/>
      <c r="L16" s="106"/>
      <c r="M16" s="106"/>
      <c r="N16" s="107"/>
    </row>
    <row r="17" spans="1:14" ht="18" customHeight="1">
      <c r="A17" s="102">
        <v>2</v>
      </c>
      <c r="B17" s="103">
        <v>1</v>
      </c>
      <c r="C17" s="91" t="s">
        <v>205</v>
      </c>
      <c r="D17" s="103">
        <v>1</v>
      </c>
      <c r="E17" s="103">
        <v>12</v>
      </c>
      <c r="F17" s="103">
        <v>12</v>
      </c>
      <c r="G17" s="103">
        <v>309688</v>
      </c>
      <c r="H17" s="104">
        <v>8.7973999999999997E-2</v>
      </c>
      <c r="I17" s="105">
        <v>3.4264892140275123</v>
      </c>
      <c r="J17" s="255">
        <f t="shared" si="0"/>
        <v>3.369691813061356</v>
      </c>
      <c r="K17" s="106"/>
      <c r="L17" s="106"/>
      <c r="M17" s="106"/>
      <c r="N17" s="107"/>
    </row>
    <row r="18" spans="1:14" ht="18" customHeight="1">
      <c r="A18" s="102">
        <v>2</v>
      </c>
      <c r="B18" s="103">
        <v>1</v>
      </c>
      <c r="C18" s="91" t="s">
        <v>205</v>
      </c>
      <c r="D18" s="103">
        <v>1</v>
      </c>
      <c r="E18" s="103">
        <v>14</v>
      </c>
      <c r="F18" s="103">
        <v>7</v>
      </c>
      <c r="G18" s="103">
        <v>309689</v>
      </c>
      <c r="H18" s="104">
        <v>8.5283999999999999E-2</v>
      </c>
      <c r="I18" s="105">
        <v>3.4109365681638479</v>
      </c>
      <c r="J18" s="255">
        <f t="shared" si="0"/>
        <v>3.3688656717965051</v>
      </c>
      <c r="K18" s="106"/>
      <c r="L18" s="106"/>
      <c r="M18" s="106"/>
      <c r="N18" s="107"/>
    </row>
    <row r="19" spans="1:14" ht="18" customHeight="1">
      <c r="A19" s="102">
        <v>2</v>
      </c>
      <c r="B19" s="103">
        <v>1</v>
      </c>
      <c r="C19" s="91" t="s">
        <v>205</v>
      </c>
      <c r="D19" s="103">
        <v>1</v>
      </c>
      <c r="E19" s="103">
        <v>17</v>
      </c>
      <c r="F19" s="103">
        <v>9</v>
      </c>
      <c r="G19" s="103">
        <v>309690</v>
      </c>
      <c r="H19" s="104">
        <v>8.2123000000000002E-2</v>
      </c>
      <c r="I19" s="105">
        <v>3.2892823890581311</v>
      </c>
      <c r="J19" s="255">
        <f t="shared" si="0"/>
        <v>3.3624035213507315</v>
      </c>
      <c r="K19" s="106"/>
      <c r="L19" s="106"/>
      <c r="M19" s="106"/>
      <c r="N19" s="107"/>
    </row>
    <row r="20" spans="1:14" ht="18" customHeight="1">
      <c r="A20" s="102">
        <v>2</v>
      </c>
      <c r="B20" s="103">
        <v>1</v>
      </c>
      <c r="C20" s="91" t="s">
        <v>205</v>
      </c>
      <c r="D20" s="103">
        <v>1</v>
      </c>
      <c r="E20" s="103">
        <v>3</v>
      </c>
      <c r="F20" s="103">
        <v>8</v>
      </c>
      <c r="G20" s="103">
        <v>309691</v>
      </c>
      <c r="H20" s="104">
        <v>8.4625000000000006E-2</v>
      </c>
      <c r="I20" s="105">
        <v>3.3356881886640393</v>
      </c>
      <c r="J20" s="255">
        <f t="shared" si="0"/>
        <v>3.364868551823291</v>
      </c>
      <c r="K20" s="106"/>
      <c r="L20" s="106"/>
      <c r="M20" s="106"/>
      <c r="N20" s="107"/>
    </row>
    <row r="21" spans="1:14" ht="18" customHeight="1">
      <c r="A21" s="102">
        <v>2</v>
      </c>
      <c r="B21" s="103">
        <v>1</v>
      </c>
      <c r="C21" s="91" t="s">
        <v>205</v>
      </c>
      <c r="D21" s="103">
        <v>1</v>
      </c>
      <c r="E21" s="103">
        <v>8</v>
      </c>
      <c r="F21" s="103">
        <v>10</v>
      </c>
      <c r="G21" s="103">
        <v>309692</v>
      </c>
      <c r="H21" s="104">
        <v>8.2738000000000006E-2</v>
      </c>
      <c r="I21" s="105">
        <v>3.4293178884399835</v>
      </c>
      <c r="J21" s="255">
        <f t="shared" si="0"/>
        <v>3.3698420694664373</v>
      </c>
      <c r="K21" s="106"/>
      <c r="L21" s="106"/>
      <c r="M21" s="106"/>
      <c r="N21" s="107"/>
    </row>
    <row r="22" spans="1:14" ht="18" customHeight="1" thickBot="1">
      <c r="A22" s="102">
        <v>2</v>
      </c>
      <c r="B22" s="103">
        <v>1</v>
      </c>
      <c r="C22" s="91" t="s">
        <v>205</v>
      </c>
      <c r="D22" s="103">
        <v>1</v>
      </c>
      <c r="E22" s="103">
        <v>10</v>
      </c>
      <c r="F22" s="103">
        <v>5</v>
      </c>
      <c r="G22" s="103">
        <v>309693</v>
      </c>
      <c r="H22" s="104">
        <v>8.7826000000000001E-2</v>
      </c>
      <c r="I22" s="105">
        <v>3.3889206804771472</v>
      </c>
      <c r="J22" s="255">
        <f>IF(ISNUMBER($I22),(($I22-$I$23)*$I$27)+$I$23,"-     ")</f>
        <v>3.3676962094773759</v>
      </c>
      <c r="K22" s="106"/>
      <c r="L22" s="106"/>
      <c r="M22" s="106"/>
      <c r="N22" s="107"/>
    </row>
    <row r="23" spans="1:14" ht="18" customHeight="1">
      <c r="A23" s="136" t="s">
        <v>194</v>
      </c>
      <c r="B23" s="120"/>
      <c r="C23" s="121"/>
      <c r="D23" s="120"/>
      <c r="E23" s="120"/>
      <c r="F23" s="122"/>
      <c r="G23" s="120"/>
      <c r="H23" s="123">
        <f>AVERAGE(H$3:H$22)</f>
        <v>8.4648899999999971E-2</v>
      </c>
      <c r="I23" s="256">
        <f>AVERAGE(I$3:I$22)</f>
        <v>3.3665055391998573</v>
      </c>
      <c r="J23" s="257">
        <f>AVERAGE(J$3:J$22)</f>
        <v>3.3665055391998577</v>
      </c>
      <c r="K23" s="121"/>
      <c r="L23" s="121"/>
      <c r="M23" s="121"/>
      <c r="N23" s="124"/>
    </row>
    <row r="24" spans="1:14" ht="18" customHeight="1">
      <c r="A24" s="137" t="s">
        <v>193</v>
      </c>
      <c r="B24" s="119"/>
      <c r="C24" s="118"/>
      <c r="D24" s="119"/>
      <c r="E24" s="119"/>
      <c r="F24" s="119"/>
      <c r="G24" s="119"/>
      <c r="H24" s="125"/>
      <c r="I24" s="258">
        <f>MEDIAN(I$3:I$22)</f>
        <v>3.3646490101957323</v>
      </c>
      <c r="J24" s="259">
        <f>MEDIAN(J$3:J$22)</f>
        <v>3.3664069222035504</v>
      </c>
      <c r="K24" s="118"/>
      <c r="L24" s="118"/>
      <c r="M24" s="118"/>
      <c r="N24" s="126"/>
    </row>
    <row r="25" spans="1:14" ht="18" customHeight="1">
      <c r="A25" s="137" t="s">
        <v>192</v>
      </c>
      <c r="B25" s="119"/>
      <c r="C25" s="118"/>
      <c r="D25" s="119"/>
      <c r="E25" s="119"/>
      <c r="F25" s="119"/>
      <c r="G25" s="119"/>
      <c r="H25" s="125"/>
      <c r="I25" s="108">
        <f>STDEV(I$3:I$22)</f>
        <v>5.5174586232129744E-2</v>
      </c>
      <c r="J25" s="109">
        <f>STDEV(J$3:J$22)</f>
        <v>2.9308198011469165E-3</v>
      </c>
      <c r="K25" s="118"/>
      <c r="L25" s="118"/>
      <c r="M25" s="118"/>
      <c r="N25" s="126"/>
    </row>
    <row r="26" spans="1:14" ht="18" customHeight="1" thickBot="1">
      <c r="A26" s="137" t="s">
        <v>191</v>
      </c>
      <c r="B26" s="119"/>
      <c r="C26" s="118"/>
      <c r="D26" s="119"/>
      <c r="E26" s="119"/>
      <c r="F26" s="119"/>
      <c r="G26" s="119"/>
      <c r="H26" s="125"/>
      <c r="I26" s="260">
        <f>I25/I23</f>
        <v>1.6389275344915518E-2</v>
      </c>
      <c r="J26" s="261">
        <f>J25/J23</f>
        <v>8.7058220074799164E-4</v>
      </c>
      <c r="K26" s="118"/>
      <c r="L26" s="118"/>
      <c r="M26" s="118"/>
      <c r="N26" s="126"/>
    </row>
    <row r="27" spans="1:14" ht="18" customHeight="1" thickBot="1">
      <c r="A27" s="138" t="s">
        <v>190</v>
      </c>
      <c r="B27" s="110"/>
      <c r="C27" s="111"/>
      <c r="D27" s="110"/>
      <c r="E27" s="110"/>
      <c r="F27" s="110"/>
      <c r="G27" s="110"/>
      <c r="H27" s="112"/>
      <c r="I27" s="139">
        <f>SQRT(I26*I26*H23/$C$31)/I26</f>
        <v>5.3119017310187491E-2</v>
      </c>
      <c r="J27" s="113"/>
      <c r="K27" s="113"/>
      <c r="L27" s="113"/>
      <c r="M27" s="113"/>
      <c r="N27" s="114"/>
    </row>
    <row r="28" spans="1:14" ht="18" customHeight="1">
      <c r="H28" s="115"/>
    </row>
    <row r="29" spans="1:14" ht="18" customHeight="1">
      <c r="H29" s="115"/>
    </row>
    <row r="30" spans="1:14" ht="18" customHeight="1">
      <c r="A30" s="116" t="s">
        <v>189</v>
      </c>
      <c r="B30" s="117" t="s">
        <v>202</v>
      </c>
      <c r="H30" s="115"/>
    </row>
    <row r="31" spans="1:14" ht="18" customHeight="1">
      <c r="A31" s="91" t="s">
        <v>188</v>
      </c>
      <c r="C31" s="119">
        <v>30</v>
      </c>
      <c r="D31" s="118" t="s">
        <v>187</v>
      </c>
      <c r="H31" s="115"/>
    </row>
    <row r="32" spans="1:14" ht="18" customHeight="1">
      <c r="H32" s="115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3" orientation="portrait" r:id="rId1"/>
  <headerFooter>
    <oddHeader>&amp;L&amp;8File: &amp;F,
Sheet: &amp;A, Page: &amp;P of &amp;N.&amp;R&amp;8Prepared By: C.Savory,
Printed: &amp;D.</oddHeader>
    <oddFooter>&amp;R&amp;9Prepared By: Shah Bappi,
Printed: 2026-06-01 11:49.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0EB07-73AB-496A-BED2-3647166B1070}">
  <sheetPr codeName="Sheet6"/>
  <dimension ref="A1:BN101"/>
  <sheetViews>
    <sheetView zoomScale="70" zoomScaleNormal="7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3" width="11.28515625" style="2" bestFit="1" customWidth="1"/>
    <col min="34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508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237</v>
      </c>
      <c r="E2" s="16" t="s">
        <v>237</v>
      </c>
      <c r="F2" s="17" t="s">
        <v>237</v>
      </c>
      <c r="G2" s="17" t="s">
        <v>237</v>
      </c>
      <c r="H2" s="17" t="s">
        <v>237</v>
      </c>
      <c r="I2" s="17" t="s">
        <v>237</v>
      </c>
      <c r="J2" s="17" t="s">
        <v>237</v>
      </c>
      <c r="K2" s="17" t="s">
        <v>237</v>
      </c>
      <c r="L2" s="17" t="s">
        <v>237</v>
      </c>
      <c r="M2" s="17" t="s">
        <v>237</v>
      </c>
      <c r="N2" s="17" t="s">
        <v>237</v>
      </c>
      <c r="O2" s="17" t="s">
        <v>237</v>
      </c>
      <c r="P2" s="17" t="s">
        <v>237</v>
      </c>
      <c r="Q2" s="17" t="s">
        <v>237</v>
      </c>
      <c r="R2" s="17" t="s">
        <v>237</v>
      </c>
      <c r="S2" s="17" t="s">
        <v>237</v>
      </c>
      <c r="T2" s="17" t="s">
        <v>237</v>
      </c>
      <c r="U2" s="17" t="s">
        <v>237</v>
      </c>
      <c r="V2" s="17" t="s">
        <v>237</v>
      </c>
      <c r="W2" s="17" t="s">
        <v>237</v>
      </c>
      <c r="X2" s="17" t="s">
        <v>237</v>
      </c>
      <c r="Y2" s="17" t="s">
        <v>237</v>
      </c>
      <c r="Z2" s="17" t="s">
        <v>237</v>
      </c>
      <c r="AA2" s="17" t="s">
        <v>237</v>
      </c>
      <c r="AB2" s="17" t="s">
        <v>237</v>
      </c>
      <c r="AC2" s="17" t="s">
        <v>237</v>
      </c>
      <c r="AD2" s="17" t="s">
        <v>237</v>
      </c>
      <c r="AE2" s="17" t="s">
        <v>237</v>
      </c>
      <c r="AF2" s="17" t="s">
        <v>237</v>
      </c>
      <c r="AG2" s="17" t="s">
        <v>237</v>
      </c>
      <c r="AH2" s="146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238</v>
      </c>
      <c r="C3" s="9" t="s">
        <v>238</v>
      </c>
      <c r="D3" s="143" t="s">
        <v>239</v>
      </c>
      <c r="E3" s="144" t="s">
        <v>240</v>
      </c>
      <c r="F3" s="145" t="s">
        <v>241</v>
      </c>
      <c r="G3" s="145" t="s">
        <v>242</v>
      </c>
      <c r="H3" s="145" t="s">
        <v>243</v>
      </c>
      <c r="I3" s="145" t="s">
        <v>244</v>
      </c>
      <c r="J3" s="145" t="s">
        <v>245</v>
      </c>
      <c r="K3" s="145" t="s">
        <v>246</v>
      </c>
      <c r="L3" s="145" t="s">
        <v>247</v>
      </c>
      <c r="M3" s="145" t="s">
        <v>248</v>
      </c>
      <c r="N3" s="145" t="s">
        <v>249</v>
      </c>
      <c r="O3" s="145" t="s">
        <v>250</v>
      </c>
      <c r="P3" s="145" t="s">
        <v>251</v>
      </c>
      <c r="Q3" s="145" t="s">
        <v>252</v>
      </c>
      <c r="R3" s="145" t="s">
        <v>253</v>
      </c>
      <c r="S3" s="145" t="s">
        <v>254</v>
      </c>
      <c r="T3" s="145" t="s">
        <v>255</v>
      </c>
      <c r="U3" s="145" t="s">
        <v>256</v>
      </c>
      <c r="V3" s="145" t="s">
        <v>257</v>
      </c>
      <c r="W3" s="145" t="s">
        <v>258</v>
      </c>
      <c r="X3" s="145" t="s">
        <v>259</v>
      </c>
      <c r="Y3" s="145" t="s">
        <v>260</v>
      </c>
      <c r="Z3" s="145" t="s">
        <v>261</v>
      </c>
      <c r="AA3" s="145" t="s">
        <v>262</v>
      </c>
      <c r="AB3" s="145" t="s">
        <v>263</v>
      </c>
      <c r="AC3" s="145" t="s">
        <v>264</v>
      </c>
      <c r="AD3" s="145" t="s">
        <v>265</v>
      </c>
      <c r="AE3" s="145" t="s">
        <v>266</v>
      </c>
      <c r="AF3" s="145" t="s">
        <v>267</v>
      </c>
      <c r="AG3" s="145" t="s">
        <v>268</v>
      </c>
      <c r="AH3" s="146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269</v>
      </c>
      <c r="F4" s="11" t="s">
        <v>269</v>
      </c>
      <c r="G4" s="11" t="s">
        <v>269</v>
      </c>
      <c r="H4" s="11" t="s">
        <v>269</v>
      </c>
      <c r="I4" s="11" t="s">
        <v>270</v>
      </c>
      <c r="J4" s="11" t="s">
        <v>269</v>
      </c>
      <c r="K4" s="11" t="s">
        <v>269</v>
      </c>
      <c r="L4" s="11" t="s">
        <v>269</v>
      </c>
      <c r="M4" s="11" t="s">
        <v>270</v>
      </c>
      <c r="N4" s="11" t="s">
        <v>269</v>
      </c>
      <c r="O4" s="11" t="s">
        <v>269</v>
      </c>
      <c r="P4" s="11" t="s">
        <v>269</v>
      </c>
      <c r="Q4" s="11" t="s">
        <v>269</v>
      </c>
      <c r="R4" s="11" t="s">
        <v>269</v>
      </c>
      <c r="S4" s="11" t="s">
        <v>269</v>
      </c>
      <c r="T4" s="11" t="s">
        <v>270</v>
      </c>
      <c r="U4" s="11" t="s">
        <v>269</v>
      </c>
      <c r="V4" s="11" t="s">
        <v>270</v>
      </c>
      <c r="W4" s="11" t="s">
        <v>269</v>
      </c>
      <c r="X4" s="11" t="s">
        <v>270</v>
      </c>
      <c r="Y4" s="11" t="s">
        <v>269</v>
      </c>
      <c r="Z4" s="11" t="s">
        <v>269</v>
      </c>
      <c r="AA4" s="11" t="s">
        <v>269</v>
      </c>
      <c r="AB4" s="11" t="s">
        <v>269</v>
      </c>
      <c r="AC4" s="11" t="s">
        <v>269</v>
      </c>
      <c r="AD4" s="11" t="s">
        <v>269</v>
      </c>
      <c r="AE4" s="11" t="s">
        <v>269</v>
      </c>
      <c r="AF4" s="11" t="s">
        <v>269</v>
      </c>
      <c r="AG4" s="11" t="s">
        <v>269</v>
      </c>
      <c r="AH4" s="146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271</v>
      </c>
      <c r="E5" s="26" t="s">
        <v>116</v>
      </c>
      <c r="F5" s="26" t="s">
        <v>116</v>
      </c>
      <c r="G5" s="26" t="s">
        <v>116</v>
      </c>
      <c r="H5" s="26" t="s">
        <v>272</v>
      </c>
      <c r="I5" s="26" t="s">
        <v>117</v>
      </c>
      <c r="J5" s="26" t="s">
        <v>116</v>
      </c>
      <c r="K5" s="26" t="s">
        <v>273</v>
      </c>
      <c r="L5" s="26" t="s">
        <v>116</v>
      </c>
      <c r="M5" s="26" t="s">
        <v>117</v>
      </c>
      <c r="N5" s="26" t="s">
        <v>116</v>
      </c>
      <c r="O5" s="26" t="s">
        <v>116</v>
      </c>
      <c r="P5" s="26" t="s">
        <v>116</v>
      </c>
      <c r="Q5" s="26" t="s">
        <v>116</v>
      </c>
      <c r="R5" s="26" t="s">
        <v>116</v>
      </c>
      <c r="S5" s="26" t="s">
        <v>116</v>
      </c>
      <c r="T5" s="26" t="s">
        <v>116</v>
      </c>
      <c r="U5" s="26" t="s">
        <v>116</v>
      </c>
      <c r="V5" s="26" t="s">
        <v>116</v>
      </c>
      <c r="W5" s="26" t="s">
        <v>116</v>
      </c>
      <c r="X5" s="26" t="s">
        <v>116</v>
      </c>
      <c r="Y5" s="26" t="s">
        <v>116</v>
      </c>
      <c r="Z5" s="26" t="s">
        <v>116</v>
      </c>
      <c r="AA5" s="26" t="s">
        <v>272</v>
      </c>
      <c r="AB5" s="26" t="s">
        <v>116</v>
      </c>
      <c r="AC5" s="26" t="s">
        <v>272</v>
      </c>
      <c r="AD5" s="26" t="s">
        <v>116</v>
      </c>
      <c r="AE5" s="26" t="s">
        <v>116</v>
      </c>
      <c r="AF5" s="26" t="s">
        <v>116</v>
      </c>
      <c r="AG5" s="26" t="s">
        <v>116</v>
      </c>
      <c r="AH5" s="146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3.255379643224027</v>
      </c>
      <c r="E6" s="22">
        <v>3.1540000000000004</v>
      </c>
      <c r="F6" s="22">
        <v>3.27</v>
      </c>
      <c r="G6" s="22">
        <v>3.21</v>
      </c>
      <c r="H6" s="22">
        <v>3.1295653890437931</v>
      </c>
      <c r="I6" s="22">
        <v>3.214</v>
      </c>
      <c r="J6" s="22">
        <v>3.14</v>
      </c>
      <c r="K6" s="22">
        <v>3.093</v>
      </c>
      <c r="L6" s="22">
        <v>3.16</v>
      </c>
      <c r="M6" s="22">
        <v>3.1389999999999998</v>
      </c>
      <c r="N6" s="22">
        <v>3.22</v>
      </c>
      <c r="O6" s="22">
        <v>3.24</v>
      </c>
      <c r="P6" s="22">
        <v>3.24</v>
      </c>
      <c r="Q6" s="22">
        <v>3.2149999999999999</v>
      </c>
      <c r="R6" s="22">
        <v>3.15</v>
      </c>
      <c r="S6" s="22">
        <v>3.2069999999999999</v>
      </c>
      <c r="T6" s="141">
        <v>3.05</v>
      </c>
      <c r="U6" s="22">
        <v>3.1580700000000004</v>
      </c>
      <c r="V6" s="22">
        <v>3.27</v>
      </c>
      <c r="W6" s="22">
        <v>3.2</v>
      </c>
      <c r="X6" s="22">
        <v>3.12</v>
      </c>
      <c r="Y6" s="141">
        <v>3.41</v>
      </c>
      <c r="Z6" s="22">
        <v>3.1458560000000007</v>
      </c>
      <c r="AA6" s="22">
        <v>3.1739999999999999</v>
      </c>
      <c r="AB6" s="22">
        <v>3.0586370000000001</v>
      </c>
      <c r="AC6" s="22">
        <v>3.11</v>
      </c>
      <c r="AD6" s="22">
        <v>3.1920000000000002</v>
      </c>
      <c r="AE6" s="22">
        <v>3.20112</v>
      </c>
      <c r="AF6" s="22">
        <v>2.99</v>
      </c>
      <c r="AG6" s="22">
        <v>3.069</v>
      </c>
      <c r="AH6" s="146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3.3590806670818414</v>
      </c>
      <c r="E7" s="11">
        <v>3.2360000000000002</v>
      </c>
      <c r="F7" s="11">
        <v>3.24</v>
      </c>
      <c r="G7" s="11">
        <v>3.2</v>
      </c>
      <c r="H7" s="11">
        <v>3.131717070732317</v>
      </c>
      <c r="I7" s="11">
        <v>3.2120000000000002</v>
      </c>
      <c r="J7" s="11">
        <v>3.2600000000000002</v>
      </c>
      <c r="K7" s="11">
        <v>3.0920000000000001</v>
      </c>
      <c r="L7" s="11">
        <v>3.14</v>
      </c>
      <c r="M7" s="11">
        <v>3.1030000000000002</v>
      </c>
      <c r="N7" s="11">
        <v>3.19</v>
      </c>
      <c r="O7" s="11">
        <v>3.27</v>
      </c>
      <c r="P7" s="11">
        <v>3.3460000000000001</v>
      </c>
      <c r="Q7" s="11">
        <v>3.2069999999999999</v>
      </c>
      <c r="R7" s="11">
        <v>3.12</v>
      </c>
      <c r="S7" s="11">
        <v>3.22</v>
      </c>
      <c r="T7" s="142">
        <v>3.03</v>
      </c>
      <c r="U7" s="11">
        <v>3.1404100000000001</v>
      </c>
      <c r="V7" s="11">
        <v>3.3</v>
      </c>
      <c r="W7" s="11">
        <v>3.11</v>
      </c>
      <c r="X7" s="11">
        <v>3.03</v>
      </c>
      <c r="Y7" s="142">
        <v>3.4489999999999998</v>
      </c>
      <c r="Z7" s="11">
        <v>3.1533498</v>
      </c>
      <c r="AA7" s="11">
        <v>3.1160000000000001</v>
      </c>
      <c r="AB7" s="11">
        <v>2.9796299999999998</v>
      </c>
      <c r="AC7" s="11">
        <v>3.12</v>
      </c>
      <c r="AD7" s="11">
        <v>3.1048500000000003</v>
      </c>
      <c r="AE7" s="11">
        <v>3.113721</v>
      </c>
      <c r="AF7" s="11">
        <v>3.06</v>
      </c>
      <c r="AG7" s="11">
        <v>3.0710000000000002</v>
      </c>
      <c r="AH7" s="146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40</v>
      </c>
    </row>
    <row r="8" spans="1:66">
      <c r="A8" s="30"/>
      <c r="B8" s="19">
        <v>1</v>
      </c>
      <c r="C8" s="9">
        <v>3</v>
      </c>
      <c r="D8" s="10">
        <v>3.3356881886640393</v>
      </c>
      <c r="E8" s="11">
        <v>3.21</v>
      </c>
      <c r="F8" s="11">
        <v>3.26</v>
      </c>
      <c r="G8" s="11">
        <v>3.19</v>
      </c>
      <c r="H8" s="11">
        <v>3.0887499999999997</v>
      </c>
      <c r="I8" s="11">
        <v>3.238</v>
      </c>
      <c r="J8" s="11">
        <v>3.2399999999999998</v>
      </c>
      <c r="K8" s="11">
        <v>3.1040000000000001</v>
      </c>
      <c r="L8" s="11">
        <v>3.15</v>
      </c>
      <c r="M8" s="11">
        <v>3.173</v>
      </c>
      <c r="N8" s="11">
        <v>3.26</v>
      </c>
      <c r="O8" s="11">
        <v>3.3</v>
      </c>
      <c r="P8" s="11">
        <v>3.3119999999999998</v>
      </c>
      <c r="Q8" s="11">
        <v>3.1859999999999999</v>
      </c>
      <c r="R8" s="11">
        <v>3.18</v>
      </c>
      <c r="S8" s="11">
        <v>3.2160000000000002</v>
      </c>
      <c r="T8" s="142">
        <v>2.9699999999999998</v>
      </c>
      <c r="U8" s="11">
        <v>3.1220300000000001</v>
      </c>
      <c r="V8" s="11">
        <v>3.27</v>
      </c>
      <c r="W8" s="11">
        <v>3.17</v>
      </c>
      <c r="X8" s="11">
        <v>3.05</v>
      </c>
      <c r="Y8" s="142">
        <v>3.4929999999999999</v>
      </c>
      <c r="Z8" s="11">
        <v>3.1746792800000003</v>
      </c>
      <c r="AA8" s="11">
        <v>3.1440000000000001</v>
      </c>
      <c r="AB8" s="11">
        <v>2.9972799999999999</v>
      </c>
      <c r="AC8" s="11">
        <v>3.1</v>
      </c>
      <c r="AD8" s="11">
        <v>3.2529000000000003</v>
      </c>
      <c r="AE8" s="11">
        <v>3.262194</v>
      </c>
      <c r="AF8" s="11">
        <v>3.07</v>
      </c>
      <c r="AG8" s="11">
        <v>3.0310000000000001</v>
      </c>
      <c r="AH8" s="146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3.379084455005565</v>
      </c>
      <c r="E9" s="11">
        <v>3.27</v>
      </c>
      <c r="F9" s="11">
        <v>3.18</v>
      </c>
      <c r="G9" s="11">
        <v>3.22</v>
      </c>
      <c r="H9" s="11">
        <v>3.102198900549725</v>
      </c>
      <c r="I9" s="11">
        <v>3.2330000000000001</v>
      </c>
      <c r="J9" s="11">
        <v>3.23</v>
      </c>
      <c r="K9" s="11">
        <v>3.1110000000000002</v>
      </c>
      <c r="L9" s="11">
        <v>3.08</v>
      </c>
      <c r="M9" s="11">
        <v>3.1779999999999999</v>
      </c>
      <c r="N9" s="11">
        <v>3.3</v>
      </c>
      <c r="O9" s="11">
        <v>3.28</v>
      </c>
      <c r="P9" s="11">
        <v>3.286</v>
      </c>
      <c r="Q9" s="11">
        <v>3.1579999999999999</v>
      </c>
      <c r="R9" s="11">
        <v>3.19</v>
      </c>
      <c r="S9" s="11">
        <v>3.1880000000000002</v>
      </c>
      <c r="T9" s="142">
        <v>2.9699999999999998</v>
      </c>
      <c r="U9" s="11">
        <v>3.1828099999999999</v>
      </c>
      <c r="V9" s="11">
        <v>3.3</v>
      </c>
      <c r="W9" s="11">
        <v>3.25</v>
      </c>
      <c r="X9" s="11">
        <v>3</v>
      </c>
      <c r="Y9" s="142">
        <v>3.504</v>
      </c>
      <c r="Z9" s="11">
        <v>3.1406835400000004</v>
      </c>
      <c r="AA9" s="11">
        <v>3.1539999999999999</v>
      </c>
      <c r="AB9" s="11">
        <v>3.0798700000000001</v>
      </c>
      <c r="AC9" s="11">
        <v>3.13</v>
      </c>
      <c r="AD9" s="11">
        <v>3.2560500000000006</v>
      </c>
      <c r="AE9" s="11">
        <v>3.2653530000000002</v>
      </c>
      <c r="AF9" s="11">
        <v>3.04</v>
      </c>
      <c r="AG9" s="11">
        <v>3.11</v>
      </c>
      <c r="AH9" s="146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3.174715837330532</v>
      </c>
      <c r="BN9" s="28"/>
    </row>
    <row r="10" spans="1:66">
      <c r="A10" s="30"/>
      <c r="B10" s="19">
        <v>1</v>
      </c>
      <c r="C10" s="9">
        <v>5</v>
      </c>
      <c r="D10" s="10">
        <v>3.2915286313325516</v>
      </c>
      <c r="E10" s="11">
        <v>3.238</v>
      </c>
      <c r="F10" s="11">
        <v>3.33</v>
      </c>
      <c r="G10" s="11">
        <v>3.2</v>
      </c>
      <c r="H10" s="11">
        <v>3.0965767116441776</v>
      </c>
      <c r="I10" s="11">
        <v>3.198</v>
      </c>
      <c r="J10" s="11">
        <v>3.1999999999999997</v>
      </c>
      <c r="K10" s="11">
        <v>3.117</v>
      </c>
      <c r="L10" s="11">
        <v>3.1</v>
      </c>
      <c r="M10" s="11">
        <v>3.202</v>
      </c>
      <c r="N10" s="11">
        <v>3.22</v>
      </c>
      <c r="O10" s="11">
        <v>3.24</v>
      </c>
      <c r="P10" s="11">
        <v>3.2879999999999998</v>
      </c>
      <c r="Q10" s="11">
        <v>3.1629999999999998</v>
      </c>
      <c r="R10" s="11">
        <v>3.24</v>
      </c>
      <c r="S10" s="11">
        <v>3.1680000000000001</v>
      </c>
      <c r="T10" s="142">
        <v>2.9299999999999997</v>
      </c>
      <c r="U10" s="11">
        <v>3.14161</v>
      </c>
      <c r="V10" s="11">
        <v>3.3</v>
      </c>
      <c r="W10" s="11">
        <v>3.23</v>
      </c>
      <c r="X10" s="11">
        <v>3.04</v>
      </c>
      <c r="Y10" s="142">
        <v>3.4609999999999999</v>
      </c>
      <c r="Z10" s="11">
        <v>3.1478999999999999</v>
      </c>
      <c r="AA10" s="11">
        <v>3.1440000000000001</v>
      </c>
      <c r="AB10" s="11">
        <v>3.11605</v>
      </c>
      <c r="AC10" s="11">
        <v>3.11</v>
      </c>
      <c r="AD10" s="11">
        <v>3.2655000000000003</v>
      </c>
      <c r="AE10" s="11">
        <v>3.2748300000000001</v>
      </c>
      <c r="AF10" s="11">
        <v>3.04</v>
      </c>
      <c r="AG10" s="11">
        <v>3.0209999999999999</v>
      </c>
      <c r="AH10" s="146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3.3645265402511741</v>
      </c>
      <c r="E11" s="11">
        <v>3.226</v>
      </c>
      <c r="F11" s="11">
        <v>3.3</v>
      </c>
      <c r="G11" s="11">
        <v>3.19</v>
      </c>
      <c r="H11" s="11">
        <v>3.1292176955761062</v>
      </c>
      <c r="I11" s="11">
        <v>3.24</v>
      </c>
      <c r="J11" s="11">
        <v>3.18</v>
      </c>
      <c r="K11" s="11">
        <v>3.1190000000000002</v>
      </c>
      <c r="L11" s="11">
        <v>3.15</v>
      </c>
      <c r="M11" s="11">
        <v>3.1930000000000001</v>
      </c>
      <c r="N11" s="11">
        <v>3.25</v>
      </c>
      <c r="O11" s="11">
        <v>3.29</v>
      </c>
      <c r="P11" s="11">
        <v>3.2719999999999998</v>
      </c>
      <c r="Q11" s="11">
        <v>3.1190000000000002</v>
      </c>
      <c r="R11" s="11">
        <v>3.26</v>
      </c>
      <c r="S11" s="11">
        <v>3.1880000000000002</v>
      </c>
      <c r="T11" s="142">
        <v>2.98</v>
      </c>
      <c r="U11" s="11">
        <v>3.1389900000000002</v>
      </c>
      <c r="V11" s="11">
        <v>3.33</v>
      </c>
      <c r="W11" s="11">
        <v>3.28</v>
      </c>
      <c r="X11" s="11">
        <v>3.12</v>
      </c>
      <c r="Y11" s="142">
        <v>3.5049999999999999</v>
      </c>
      <c r="Z11" s="11">
        <v>3.1335942599999997</v>
      </c>
      <c r="AA11" s="11">
        <v>3.0979999999999999</v>
      </c>
      <c r="AB11" s="11">
        <v>3.0881699999999999</v>
      </c>
      <c r="AC11" s="11">
        <v>3.14</v>
      </c>
      <c r="AD11" s="11">
        <v>3.2907000000000006</v>
      </c>
      <c r="AE11" s="11">
        <v>3.3001020000000003</v>
      </c>
      <c r="AF11" s="11">
        <v>3.01</v>
      </c>
      <c r="AG11" s="11">
        <v>3.0329999999999999</v>
      </c>
      <c r="AH11" s="146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3.3502593480453942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46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3.4293178884399835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46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3.3783987775309599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46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3.3889206804771472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46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3.4524365213320642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46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3.4264892140275123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46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3.456410445770675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46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3.4109365681638479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46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3.3626666580910949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46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3.3621114812568571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46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3.2892823890581311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46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3.3647714801402899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46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3.3864041095801478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46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3.2864170965238322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46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274</v>
      </c>
      <c r="C26" s="12"/>
      <c r="D26" s="23">
        <v>3.3665055391998564</v>
      </c>
      <c r="E26" s="23">
        <v>3.2223333333333333</v>
      </c>
      <c r="F26" s="23">
        <v>3.2633333333333336</v>
      </c>
      <c r="G26" s="23">
        <v>3.2016666666666667</v>
      </c>
      <c r="H26" s="23">
        <v>3.1130042945910197</v>
      </c>
      <c r="I26" s="23">
        <v>3.2225000000000001</v>
      </c>
      <c r="J26" s="23">
        <v>3.2083333333333335</v>
      </c>
      <c r="K26" s="23">
        <v>3.1060000000000003</v>
      </c>
      <c r="L26" s="23">
        <v>3.1300000000000003</v>
      </c>
      <c r="M26" s="23">
        <v>3.1646666666666667</v>
      </c>
      <c r="N26" s="23">
        <v>3.2399999999999998</v>
      </c>
      <c r="O26" s="23">
        <v>3.2699999999999996</v>
      </c>
      <c r="P26" s="23">
        <v>3.2906666666666662</v>
      </c>
      <c r="Q26" s="23">
        <v>3.174666666666667</v>
      </c>
      <c r="R26" s="23">
        <v>3.19</v>
      </c>
      <c r="S26" s="23">
        <v>3.1978333333333335</v>
      </c>
      <c r="T26" s="23">
        <v>2.9883333333333333</v>
      </c>
      <c r="U26" s="23">
        <v>3.1473200000000001</v>
      </c>
      <c r="V26" s="23">
        <v>3.2950000000000004</v>
      </c>
      <c r="W26" s="23">
        <v>3.206666666666667</v>
      </c>
      <c r="X26" s="23">
        <v>3.06</v>
      </c>
      <c r="Y26" s="23">
        <v>3.470333333333333</v>
      </c>
      <c r="Z26" s="23">
        <v>3.1493438133333336</v>
      </c>
      <c r="AA26" s="23">
        <v>3.1383333333333336</v>
      </c>
      <c r="AB26" s="23">
        <v>3.0532728333333332</v>
      </c>
      <c r="AC26" s="23">
        <v>3.1183333333333336</v>
      </c>
      <c r="AD26" s="23">
        <v>3.2270000000000003</v>
      </c>
      <c r="AE26" s="23">
        <v>3.2362199999999999</v>
      </c>
      <c r="AF26" s="23">
        <v>3.0350000000000001</v>
      </c>
      <c r="AG26" s="23">
        <v>3.0558333333333336</v>
      </c>
      <c r="AH26" s="146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275</v>
      </c>
      <c r="C27" s="29"/>
      <c r="D27" s="11">
        <v>3.3646490101957323</v>
      </c>
      <c r="E27" s="11">
        <v>3.2309999999999999</v>
      </c>
      <c r="F27" s="11">
        <v>3.2649999999999997</v>
      </c>
      <c r="G27" s="11">
        <v>3.2</v>
      </c>
      <c r="H27" s="11">
        <v>3.1157082980629154</v>
      </c>
      <c r="I27" s="11">
        <v>3.2235</v>
      </c>
      <c r="J27" s="11">
        <v>3.2149999999999999</v>
      </c>
      <c r="K27" s="11">
        <v>3.1074999999999999</v>
      </c>
      <c r="L27" s="11">
        <v>3.145</v>
      </c>
      <c r="M27" s="11">
        <v>3.1755</v>
      </c>
      <c r="N27" s="11">
        <v>3.2350000000000003</v>
      </c>
      <c r="O27" s="11">
        <v>3.2749999999999999</v>
      </c>
      <c r="P27" s="11">
        <v>3.2869999999999999</v>
      </c>
      <c r="Q27" s="11">
        <v>3.1745000000000001</v>
      </c>
      <c r="R27" s="11">
        <v>3.1850000000000001</v>
      </c>
      <c r="S27" s="11">
        <v>3.1974999999999998</v>
      </c>
      <c r="T27" s="11">
        <v>2.9749999999999996</v>
      </c>
      <c r="U27" s="11">
        <v>3.1410100000000001</v>
      </c>
      <c r="V27" s="11">
        <v>3.3</v>
      </c>
      <c r="W27" s="11">
        <v>3.2149999999999999</v>
      </c>
      <c r="X27" s="11">
        <v>3.0449999999999999</v>
      </c>
      <c r="Y27" s="11">
        <v>3.4769999999999999</v>
      </c>
      <c r="Z27" s="11">
        <v>3.1468780000000001</v>
      </c>
      <c r="AA27" s="11">
        <v>3.1440000000000001</v>
      </c>
      <c r="AB27" s="11">
        <v>3.0692535000000003</v>
      </c>
      <c r="AC27" s="11">
        <v>3.1150000000000002</v>
      </c>
      <c r="AD27" s="11">
        <v>3.2544750000000002</v>
      </c>
      <c r="AE27" s="11">
        <v>3.2637735000000001</v>
      </c>
      <c r="AF27" s="11">
        <v>3.04</v>
      </c>
      <c r="AG27" s="11">
        <v>3.0510000000000002</v>
      </c>
      <c r="AH27" s="146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276</v>
      </c>
      <c r="C28" s="29"/>
      <c r="D28" s="24">
        <v>5.5174586232129744E-2</v>
      </c>
      <c r="E28" s="24">
        <v>3.8831258885936963E-2</v>
      </c>
      <c r="F28" s="24">
        <v>5.1639777949432149E-2</v>
      </c>
      <c r="G28" s="24">
        <v>1.1690451944500189E-2</v>
      </c>
      <c r="H28" s="24">
        <v>1.9298730734751433E-2</v>
      </c>
      <c r="I28" s="24">
        <v>1.6967616214424511E-2</v>
      </c>
      <c r="J28" s="24">
        <v>4.4007575105505008E-2</v>
      </c>
      <c r="K28" s="24">
        <v>1.1696153213770804E-2</v>
      </c>
      <c r="L28" s="24">
        <v>3.2249030993194171E-2</v>
      </c>
      <c r="M28" s="24">
        <v>3.7162705319535923E-2</v>
      </c>
      <c r="N28" s="24">
        <v>3.8470768123342582E-2</v>
      </c>
      <c r="O28" s="24">
        <v>2.5298221281346882E-2</v>
      </c>
      <c r="P28" s="24">
        <v>3.5948110752397885E-2</v>
      </c>
      <c r="Q28" s="24">
        <v>3.5534021256630369E-2</v>
      </c>
      <c r="R28" s="24">
        <v>5.2915026221291774E-2</v>
      </c>
      <c r="S28" s="24">
        <v>1.9944088514310853E-2</v>
      </c>
      <c r="T28" s="24">
        <v>4.4007575105505063E-2</v>
      </c>
      <c r="U28" s="24">
        <v>2.080590204725569E-2</v>
      </c>
      <c r="V28" s="24">
        <v>2.2583179581272417E-2</v>
      </c>
      <c r="W28" s="24">
        <v>6.0882400303097987E-2</v>
      </c>
      <c r="X28" s="24">
        <v>4.9396356140913956E-2</v>
      </c>
      <c r="Y28" s="24">
        <v>3.7500222221563739E-2</v>
      </c>
      <c r="Z28" s="24">
        <v>1.410838051364186E-2</v>
      </c>
      <c r="AA28" s="24">
        <v>2.7229885542665564E-2</v>
      </c>
      <c r="AB28" s="24">
        <v>5.376510530229317E-2</v>
      </c>
      <c r="AC28" s="24">
        <v>1.4719601443879774E-2</v>
      </c>
      <c r="AD28" s="24">
        <v>6.8117949176410258E-2</v>
      </c>
      <c r="AE28" s="24">
        <v>6.8312571888342888E-2</v>
      </c>
      <c r="AF28" s="24">
        <v>3.016620625799666E-2</v>
      </c>
      <c r="AG28" s="24">
        <v>3.3730797006099114E-2</v>
      </c>
      <c r="AH28" s="198"/>
      <c r="AI28" s="199"/>
      <c r="AJ28" s="199"/>
      <c r="AK28" s="199"/>
      <c r="AL28" s="199"/>
      <c r="AM28" s="199"/>
      <c r="AN28" s="199"/>
      <c r="AO28" s="199"/>
      <c r="AP28" s="199"/>
      <c r="AQ28" s="199"/>
      <c r="AR28" s="199"/>
      <c r="AS28" s="199"/>
      <c r="AT28" s="199"/>
      <c r="AU28" s="199"/>
      <c r="AV28" s="199"/>
      <c r="AW28" s="199"/>
      <c r="AX28" s="199"/>
      <c r="AY28" s="199"/>
      <c r="AZ28" s="199"/>
      <c r="BA28" s="199"/>
      <c r="BB28" s="199"/>
      <c r="BC28" s="199"/>
      <c r="BD28" s="199"/>
      <c r="BE28" s="199"/>
      <c r="BF28" s="199"/>
      <c r="BG28" s="199"/>
      <c r="BH28" s="199"/>
      <c r="BI28" s="199"/>
      <c r="BJ28" s="199"/>
      <c r="BK28" s="199"/>
      <c r="BL28" s="199"/>
      <c r="BM28" s="56"/>
    </row>
    <row r="29" spans="1:65">
      <c r="A29" s="30"/>
      <c r="B29" s="3" t="s">
        <v>86</v>
      </c>
      <c r="C29" s="29"/>
      <c r="D29" s="13">
        <v>1.6389275344915522E-2</v>
      </c>
      <c r="E29" s="13">
        <v>1.2050664803745826E-2</v>
      </c>
      <c r="F29" s="13">
        <v>1.5824242476843355E-2</v>
      </c>
      <c r="G29" s="13">
        <v>3.6513644803228078E-3</v>
      </c>
      <c r="H29" s="13">
        <v>6.1993909768399023E-3</v>
      </c>
      <c r="I29" s="13">
        <v>5.2653580184404995E-3</v>
      </c>
      <c r="J29" s="13">
        <v>1.371664678613143E-2</v>
      </c>
      <c r="K29" s="13">
        <v>3.7656642671509344E-3</v>
      </c>
      <c r="L29" s="13">
        <v>1.0303204790157882E-2</v>
      </c>
      <c r="M29" s="13">
        <v>1.174300779003663E-2</v>
      </c>
      <c r="N29" s="13">
        <v>1.1873693865229193E-2</v>
      </c>
      <c r="O29" s="13">
        <v>7.736459107445531E-3</v>
      </c>
      <c r="P29" s="13">
        <v>1.0924263802389958E-2</v>
      </c>
      <c r="Q29" s="13">
        <v>1.1192992835981845E-2</v>
      </c>
      <c r="R29" s="13">
        <v>1.6587782514511529E-2</v>
      </c>
      <c r="S29" s="13">
        <v>6.2367504605131139E-3</v>
      </c>
      <c r="T29" s="13">
        <v>1.4726461273454009E-2</v>
      </c>
      <c r="U29" s="13">
        <v>6.6106725872347553E-3</v>
      </c>
      <c r="V29" s="13">
        <v>6.8537722553178798E-3</v>
      </c>
      <c r="W29" s="13">
        <v>1.8986195520716627E-2</v>
      </c>
      <c r="X29" s="13">
        <v>1.6142600046050313E-2</v>
      </c>
      <c r="Y29" s="13">
        <v>1.0805942432493634E-2</v>
      </c>
      <c r="Z29" s="13">
        <v>4.4797841550075932E-3</v>
      </c>
      <c r="AA29" s="13">
        <v>8.6765434549120213E-3</v>
      </c>
      <c r="AB29" s="13">
        <v>1.7609007853908842E-2</v>
      </c>
      <c r="AC29" s="13">
        <v>4.7203425260972012E-3</v>
      </c>
      <c r="AD29" s="13">
        <v>2.1108754005705069E-2</v>
      </c>
      <c r="AE29" s="13">
        <v>2.1108754005705079E-2</v>
      </c>
      <c r="AF29" s="13">
        <v>9.9394419301471696E-3</v>
      </c>
      <c r="AG29" s="13">
        <v>1.1038166459590656E-2</v>
      </c>
      <c r="AH29" s="146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277</v>
      </c>
      <c r="C30" s="29"/>
      <c r="D30" s="13">
        <v>6.0411612155685468E-2</v>
      </c>
      <c r="E30" s="13">
        <v>1.4998978945731656E-2</v>
      </c>
      <c r="F30" s="13">
        <v>2.7913520624673005E-2</v>
      </c>
      <c r="G30" s="13">
        <v>8.4892099693547607E-3</v>
      </c>
      <c r="H30" s="13">
        <v>-1.9438446116614494E-2</v>
      </c>
      <c r="I30" s="13">
        <v>1.5051477082637987E-2</v>
      </c>
      <c r="J30" s="13">
        <v>1.0589135445605358E-2</v>
      </c>
      <c r="K30" s="13">
        <v>-2.1644720614841351E-2</v>
      </c>
      <c r="L30" s="13">
        <v>-1.4084988900339157E-2</v>
      </c>
      <c r="M30" s="13">
        <v>-3.1653764238360749E-3</v>
      </c>
      <c r="N30" s="13">
        <v>2.0563781457795693E-2</v>
      </c>
      <c r="O30" s="13">
        <v>3.001344610092338E-2</v>
      </c>
      <c r="P30" s="13">
        <v>3.6523215077300275E-2</v>
      </c>
      <c r="Q30" s="13">
        <v>-1.548820946017937E-5</v>
      </c>
      <c r="R30" s="13">
        <v>4.8143403859162159E-3</v>
      </c>
      <c r="S30" s="13">
        <v>7.2817528205106896E-3</v>
      </c>
      <c r="T30" s="13">
        <v>-5.8708405270664787E-2</v>
      </c>
      <c r="U30" s="13">
        <v>-8.6293825130402402E-3</v>
      </c>
      <c r="V30" s="13">
        <v>3.7888166636863341E-2</v>
      </c>
      <c r="W30" s="13">
        <v>1.0064154076542708E-2</v>
      </c>
      <c r="X30" s="13">
        <v>-3.6134206400970648E-2</v>
      </c>
      <c r="Y30" s="13">
        <v>9.3116206662254175E-2</v>
      </c>
      <c r="Z30" s="13">
        <v>-7.9919039363638422E-3</v>
      </c>
      <c r="AA30" s="13">
        <v>-1.1460082055025911E-2</v>
      </c>
      <c r="AB30" s="13">
        <v>-3.8253188700918317E-2</v>
      </c>
      <c r="AC30" s="13">
        <v>-1.7759858483777813E-2</v>
      </c>
      <c r="AD30" s="13">
        <v>1.6468926779107163E-2</v>
      </c>
      <c r="AE30" s="13">
        <v>1.9373123712761675E-2</v>
      </c>
      <c r="AF30" s="13">
        <v>-4.4008926936910386E-2</v>
      </c>
      <c r="AG30" s="13">
        <v>-3.7446659823627271E-2</v>
      </c>
      <c r="AH30" s="146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278</v>
      </c>
      <c r="C31" s="47"/>
      <c r="D31" s="45" t="s">
        <v>279</v>
      </c>
      <c r="E31" s="45">
        <v>0.42</v>
      </c>
      <c r="F31" s="45">
        <v>0.96</v>
      </c>
      <c r="G31" s="45">
        <v>0.15</v>
      </c>
      <c r="H31" s="45">
        <v>1</v>
      </c>
      <c r="I31" s="45">
        <v>0.42</v>
      </c>
      <c r="J31" s="45">
        <v>0.24</v>
      </c>
      <c r="K31" s="45">
        <v>1.1000000000000001</v>
      </c>
      <c r="L31" s="45">
        <v>0.78</v>
      </c>
      <c r="M31" s="45">
        <v>0.33</v>
      </c>
      <c r="N31" s="45">
        <v>0.65</v>
      </c>
      <c r="O31" s="45">
        <v>1.04</v>
      </c>
      <c r="P31" s="45">
        <v>1.31</v>
      </c>
      <c r="Q31" s="45">
        <v>0.2</v>
      </c>
      <c r="R31" s="45">
        <v>0</v>
      </c>
      <c r="S31" s="45">
        <v>0.1</v>
      </c>
      <c r="T31" s="45">
        <v>2.63</v>
      </c>
      <c r="U31" s="45">
        <v>0.56000000000000005</v>
      </c>
      <c r="V31" s="45">
        <v>1.37</v>
      </c>
      <c r="W31" s="45">
        <v>0.22</v>
      </c>
      <c r="X31" s="45">
        <v>1.7</v>
      </c>
      <c r="Y31" s="45">
        <v>3.66</v>
      </c>
      <c r="Z31" s="45">
        <v>0.53</v>
      </c>
      <c r="AA31" s="45">
        <v>0.67</v>
      </c>
      <c r="AB31" s="45">
        <v>1.78</v>
      </c>
      <c r="AC31" s="45">
        <v>0.94</v>
      </c>
      <c r="AD31" s="45">
        <v>0.48</v>
      </c>
      <c r="AE31" s="45">
        <v>0.6</v>
      </c>
      <c r="AF31" s="45">
        <v>2.02</v>
      </c>
      <c r="AG31" s="45">
        <v>1.75</v>
      </c>
      <c r="AH31" s="146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G25">
    <cfRule type="expression" dxfId="32" priority="3">
      <formula>AND($B6&lt;&gt;$B5,NOT(ISBLANK(INDIRECT(Anlyt_LabRefThisCol))))</formula>
    </cfRule>
  </conditionalFormatting>
  <conditionalFormatting sqref="C2:AG31">
    <cfRule type="expression" dxfId="31" priority="1" stopIfTrue="1">
      <formula>AND(ISBLANK(INDIRECT(Anlyt_LabRefLastCol)),ISBLANK(INDIRECT(Anlyt_LabRefThisCol)))</formula>
    </cfRule>
    <cfRule type="expression" dxfId="3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C0BBE-9F79-43F3-9FC6-EDC4830C2239}">
  <sheetPr codeName="Sheet12"/>
  <dimension ref="A1:BN101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509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237</v>
      </c>
      <c r="E2" s="16" t="s">
        <v>237</v>
      </c>
      <c r="F2" s="17" t="s">
        <v>237</v>
      </c>
      <c r="G2" s="17" t="s">
        <v>237</v>
      </c>
      <c r="H2" s="17" t="s">
        <v>237</v>
      </c>
      <c r="I2" s="17" t="s">
        <v>237</v>
      </c>
      <c r="J2" s="17" t="s">
        <v>237</v>
      </c>
      <c r="K2" s="17" t="s">
        <v>237</v>
      </c>
      <c r="L2" s="17" t="s">
        <v>237</v>
      </c>
      <c r="M2" s="17" t="s">
        <v>237</v>
      </c>
      <c r="N2" s="17" t="s">
        <v>237</v>
      </c>
      <c r="O2" s="17" t="s">
        <v>237</v>
      </c>
      <c r="P2" s="17" t="s">
        <v>237</v>
      </c>
      <c r="Q2" s="17" t="s">
        <v>237</v>
      </c>
      <c r="R2" s="17" t="s">
        <v>237</v>
      </c>
      <c r="S2" s="17" t="s">
        <v>237</v>
      </c>
      <c r="T2" s="17" t="s">
        <v>237</v>
      </c>
      <c r="U2" s="17" t="s">
        <v>237</v>
      </c>
      <c r="V2" s="17" t="s">
        <v>237</v>
      </c>
      <c r="W2" s="17" t="s">
        <v>237</v>
      </c>
      <c r="X2" s="17" t="s">
        <v>237</v>
      </c>
      <c r="Y2" s="17" t="s">
        <v>237</v>
      </c>
      <c r="Z2" s="17" t="s">
        <v>237</v>
      </c>
      <c r="AA2" s="17" t="s">
        <v>237</v>
      </c>
      <c r="AB2" s="146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238</v>
      </c>
      <c r="C3" s="9" t="s">
        <v>238</v>
      </c>
      <c r="D3" s="143" t="s">
        <v>239</v>
      </c>
      <c r="E3" s="144" t="s">
        <v>280</v>
      </c>
      <c r="F3" s="145" t="s">
        <v>281</v>
      </c>
      <c r="G3" s="145" t="s">
        <v>282</v>
      </c>
      <c r="H3" s="145" t="s">
        <v>283</v>
      </c>
      <c r="I3" s="145" t="s">
        <v>284</v>
      </c>
      <c r="J3" s="145" t="s">
        <v>285</v>
      </c>
      <c r="K3" s="145" t="s">
        <v>286</v>
      </c>
      <c r="L3" s="145" t="s">
        <v>287</v>
      </c>
      <c r="M3" s="145" t="s">
        <v>288</v>
      </c>
      <c r="N3" s="145" t="s">
        <v>289</v>
      </c>
      <c r="O3" s="145" t="s">
        <v>290</v>
      </c>
      <c r="P3" s="145" t="s">
        <v>291</v>
      </c>
      <c r="Q3" s="145" t="s">
        <v>292</v>
      </c>
      <c r="R3" s="145" t="s">
        <v>293</v>
      </c>
      <c r="S3" s="145" t="s">
        <v>294</v>
      </c>
      <c r="T3" s="145" t="s">
        <v>295</v>
      </c>
      <c r="U3" s="145" t="s">
        <v>296</v>
      </c>
      <c r="V3" s="145" t="s">
        <v>297</v>
      </c>
      <c r="W3" s="145" t="s">
        <v>298</v>
      </c>
      <c r="X3" s="145" t="s">
        <v>299</v>
      </c>
      <c r="Y3" s="145" t="s">
        <v>300</v>
      </c>
      <c r="Z3" s="145" t="s">
        <v>301</v>
      </c>
      <c r="AA3" s="145" t="s">
        <v>302</v>
      </c>
      <c r="AB3" s="146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303</v>
      </c>
      <c r="F4" s="11" t="s">
        <v>303</v>
      </c>
      <c r="G4" s="11" t="s">
        <v>303</v>
      </c>
      <c r="H4" s="11" t="s">
        <v>303</v>
      </c>
      <c r="I4" s="11" t="s">
        <v>303</v>
      </c>
      <c r="J4" s="11" t="s">
        <v>303</v>
      </c>
      <c r="K4" s="11" t="s">
        <v>303</v>
      </c>
      <c r="L4" s="11" t="s">
        <v>303</v>
      </c>
      <c r="M4" s="11" t="s">
        <v>303</v>
      </c>
      <c r="N4" s="11" t="s">
        <v>303</v>
      </c>
      <c r="O4" s="11" t="s">
        <v>303</v>
      </c>
      <c r="P4" s="11" t="s">
        <v>303</v>
      </c>
      <c r="Q4" s="11" t="s">
        <v>303</v>
      </c>
      <c r="R4" s="11" t="s">
        <v>303</v>
      </c>
      <c r="S4" s="11" t="s">
        <v>303</v>
      </c>
      <c r="T4" s="11" t="s">
        <v>303</v>
      </c>
      <c r="U4" s="11" t="s">
        <v>303</v>
      </c>
      <c r="V4" s="11" t="s">
        <v>303</v>
      </c>
      <c r="W4" s="11" t="s">
        <v>303</v>
      </c>
      <c r="X4" s="11" t="s">
        <v>303</v>
      </c>
      <c r="Y4" s="11" t="s">
        <v>303</v>
      </c>
      <c r="Z4" s="11" t="s">
        <v>303</v>
      </c>
      <c r="AA4" s="11" t="s">
        <v>303</v>
      </c>
      <c r="AB4" s="146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271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146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3.255379643224027</v>
      </c>
      <c r="E6" s="22">
        <v>3.21</v>
      </c>
      <c r="F6" s="22">
        <v>3.08</v>
      </c>
      <c r="G6" s="22">
        <v>3.2789999999999999</v>
      </c>
      <c r="H6" s="22">
        <v>3.02</v>
      </c>
      <c r="I6" s="22">
        <v>3.26</v>
      </c>
      <c r="J6" s="22">
        <v>3.16</v>
      </c>
      <c r="K6" s="22">
        <v>3.2240000000000002</v>
      </c>
      <c r="L6" s="22">
        <v>3.0489999999999999</v>
      </c>
      <c r="M6" s="22">
        <v>3.2519999999999998</v>
      </c>
      <c r="N6" s="22">
        <v>3.1989999999999998</v>
      </c>
      <c r="O6" s="22">
        <v>3.0819999999999999</v>
      </c>
      <c r="P6" s="22">
        <v>3.2410000000000001</v>
      </c>
      <c r="Q6" s="22">
        <v>3.19</v>
      </c>
      <c r="R6" s="22">
        <v>3.17</v>
      </c>
      <c r="S6" s="22">
        <v>3.2240000000000002</v>
      </c>
      <c r="T6" s="22">
        <v>3.2629999999999999</v>
      </c>
      <c r="U6" s="22">
        <v>3.3450000000000002</v>
      </c>
      <c r="V6" s="22">
        <v>3.262</v>
      </c>
      <c r="W6" s="22">
        <v>3.2050000000000001</v>
      </c>
      <c r="X6" s="22">
        <v>3.15</v>
      </c>
      <c r="Y6" s="22">
        <v>3.01</v>
      </c>
      <c r="Z6" s="22">
        <v>3.3</v>
      </c>
      <c r="AA6" s="22">
        <v>3.13</v>
      </c>
      <c r="AB6" s="146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3.3590806670818414</v>
      </c>
      <c r="E7" s="11">
        <v>3.09</v>
      </c>
      <c r="F7" s="11">
        <v>3.25</v>
      </c>
      <c r="G7" s="11">
        <v>3.18</v>
      </c>
      <c r="H7" s="11">
        <v>3.22</v>
      </c>
      <c r="I7" s="11">
        <v>3.14</v>
      </c>
      <c r="J7" s="11">
        <v>3.21</v>
      </c>
      <c r="K7" s="11">
        <v>3.153</v>
      </c>
      <c r="L7" s="11">
        <v>3.0640000000000001</v>
      </c>
      <c r="M7" s="11">
        <v>3.3929999999999998</v>
      </c>
      <c r="N7" s="11">
        <v>3.0979999999999999</v>
      </c>
      <c r="O7" s="11">
        <v>3.1840000000000002</v>
      </c>
      <c r="P7" s="11">
        <v>3.1970000000000001</v>
      </c>
      <c r="Q7" s="11">
        <v>3.17</v>
      </c>
      <c r="R7" s="11">
        <v>3.2</v>
      </c>
      <c r="S7" s="11">
        <v>3.202</v>
      </c>
      <c r="T7" s="11">
        <v>3.3359999999999999</v>
      </c>
      <c r="U7" s="11">
        <v>3.375</v>
      </c>
      <c r="V7" s="11">
        <v>3.0510000000000002</v>
      </c>
      <c r="W7" s="11">
        <v>3.1840000000000002</v>
      </c>
      <c r="X7" s="11">
        <v>3.16</v>
      </c>
      <c r="Y7" s="11">
        <v>3.11</v>
      </c>
      <c r="Z7" s="11">
        <v>3.2</v>
      </c>
      <c r="AA7" s="11">
        <v>3.1680000000000001</v>
      </c>
      <c r="AB7" s="146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40</v>
      </c>
    </row>
    <row r="8" spans="1:66">
      <c r="A8" s="30"/>
      <c r="B8" s="19">
        <v>1</v>
      </c>
      <c r="C8" s="9">
        <v>3</v>
      </c>
      <c r="D8" s="10">
        <v>3.3356881886640393</v>
      </c>
      <c r="E8" s="11">
        <v>3.27</v>
      </c>
      <c r="F8" s="11">
        <v>3.06</v>
      </c>
      <c r="G8" s="11">
        <v>3.4</v>
      </c>
      <c r="H8" s="11">
        <v>3.22</v>
      </c>
      <c r="I8" s="11">
        <v>3.15</v>
      </c>
      <c r="J8" s="11">
        <v>3.13</v>
      </c>
      <c r="K8" s="11">
        <v>3.28</v>
      </c>
      <c r="L8" s="11">
        <v>3.2120000000000002</v>
      </c>
      <c r="M8" s="11">
        <v>3.2010000000000001</v>
      </c>
      <c r="N8" s="11">
        <v>3.1930000000000001</v>
      </c>
      <c r="O8" s="11">
        <v>3.05</v>
      </c>
      <c r="P8" s="11">
        <v>3.1640000000000001</v>
      </c>
      <c r="Q8" s="11">
        <v>3.08</v>
      </c>
      <c r="R8" s="11">
        <v>3.21</v>
      </c>
      <c r="S8" s="11">
        <v>3.1120000000000001</v>
      </c>
      <c r="T8" s="11">
        <v>3.2010000000000001</v>
      </c>
      <c r="U8" s="11">
        <v>3.278</v>
      </c>
      <c r="V8" s="11">
        <v>3.1190000000000002</v>
      </c>
      <c r="W8" s="11">
        <v>3.12</v>
      </c>
      <c r="X8" s="11">
        <v>3.14</v>
      </c>
      <c r="Y8" s="11">
        <v>3.08</v>
      </c>
      <c r="Z8" s="11">
        <v>3.23</v>
      </c>
      <c r="AA8" s="11">
        <v>3.2109999999999999</v>
      </c>
      <c r="AB8" s="146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3.379084455005565</v>
      </c>
      <c r="E9" s="11">
        <v>3.09</v>
      </c>
      <c r="F9" s="11">
        <v>3.2</v>
      </c>
      <c r="G9" s="11">
        <v>3.306</v>
      </c>
      <c r="H9" s="11">
        <v>2.97</v>
      </c>
      <c r="I9" s="11">
        <v>3.24</v>
      </c>
      <c r="J9" s="11">
        <v>3.11</v>
      </c>
      <c r="K9" s="11">
        <v>3.3650000000000002</v>
      </c>
      <c r="L9" s="11">
        <v>3.2530000000000001</v>
      </c>
      <c r="M9" s="11">
        <v>3.2730000000000001</v>
      </c>
      <c r="N9" s="11">
        <v>3.2959999999999998</v>
      </c>
      <c r="O9" s="11">
        <v>3.294</v>
      </c>
      <c r="P9" s="11">
        <v>3.2879999999999998</v>
      </c>
      <c r="Q9" s="11">
        <v>3.25</v>
      </c>
      <c r="R9" s="11">
        <v>3.28</v>
      </c>
      <c r="S9" s="11">
        <v>3.1749999999999998</v>
      </c>
      <c r="T9" s="11">
        <v>3.36</v>
      </c>
      <c r="U9" s="11">
        <v>3.4350000000000001</v>
      </c>
      <c r="V9" s="11">
        <v>3.2280000000000002</v>
      </c>
      <c r="W9" s="11">
        <v>3.1190000000000002</v>
      </c>
      <c r="X9" s="11">
        <v>3.22</v>
      </c>
      <c r="Y9" s="11">
        <v>3.22</v>
      </c>
      <c r="Z9" s="11">
        <v>3.34</v>
      </c>
      <c r="AA9" s="11">
        <v>3.2029999999999998</v>
      </c>
      <c r="AB9" s="146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3.2080869565217394</v>
      </c>
      <c r="BN9" s="28"/>
    </row>
    <row r="10" spans="1:66">
      <c r="A10" s="30"/>
      <c r="B10" s="19">
        <v>1</v>
      </c>
      <c r="C10" s="9">
        <v>5</v>
      </c>
      <c r="D10" s="10">
        <v>3.2915286313325516</v>
      </c>
      <c r="E10" s="11">
        <v>3.17</v>
      </c>
      <c r="F10" s="11">
        <v>3.19</v>
      </c>
      <c r="G10" s="11">
        <v>3.27</v>
      </c>
      <c r="H10" s="11">
        <v>3.08</v>
      </c>
      <c r="I10" s="11">
        <v>3.31</v>
      </c>
      <c r="J10" s="11">
        <v>3.2</v>
      </c>
      <c r="K10" s="11">
        <v>3.2440000000000002</v>
      </c>
      <c r="L10" s="11">
        <v>3.198</v>
      </c>
      <c r="M10" s="11">
        <v>3.2450000000000001</v>
      </c>
      <c r="N10" s="11">
        <v>3.2549999999999999</v>
      </c>
      <c r="O10" s="11">
        <v>3.2130000000000001</v>
      </c>
      <c r="P10" s="11">
        <v>3.23</v>
      </c>
      <c r="Q10" s="11">
        <v>3.13</v>
      </c>
      <c r="R10" s="11">
        <v>3.42</v>
      </c>
      <c r="S10" s="11">
        <v>3.3130000000000002</v>
      </c>
      <c r="T10" s="11">
        <v>3.1749999999999998</v>
      </c>
      <c r="U10" s="11">
        <v>3.274</v>
      </c>
      <c r="V10" s="11">
        <v>3.3759999999999999</v>
      </c>
      <c r="W10" s="11">
        <v>3.137</v>
      </c>
      <c r="X10" s="11">
        <v>3.25</v>
      </c>
      <c r="Y10" s="11">
        <v>3.2</v>
      </c>
      <c r="Z10" s="11">
        <v>3.27</v>
      </c>
      <c r="AA10" s="11">
        <v>3.3159999999999998</v>
      </c>
      <c r="AB10" s="146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3.3645265402511741</v>
      </c>
      <c r="E11" s="11">
        <v>3.2</v>
      </c>
      <c r="F11" s="11">
        <v>3.04</v>
      </c>
      <c r="G11" s="11">
        <v>3.3650000000000002</v>
      </c>
      <c r="H11" s="11">
        <v>3.1</v>
      </c>
      <c r="I11" s="11">
        <v>3.16</v>
      </c>
      <c r="J11" s="11">
        <v>3.18</v>
      </c>
      <c r="K11" s="11">
        <v>3.3740000000000001</v>
      </c>
      <c r="L11" s="11">
        <v>3.1909999999999998</v>
      </c>
      <c r="M11" s="11">
        <v>3.2869999999999999</v>
      </c>
      <c r="N11" s="11">
        <v>3.28</v>
      </c>
      <c r="O11" s="11">
        <v>3.2530000000000001</v>
      </c>
      <c r="P11" s="11">
        <v>3.258</v>
      </c>
      <c r="Q11" s="11">
        <v>3.28</v>
      </c>
      <c r="R11" s="11">
        <v>3.03</v>
      </c>
      <c r="S11" s="11">
        <v>3.2810000000000001</v>
      </c>
      <c r="T11" s="11">
        <v>3.2309999999999999</v>
      </c>
      <c r="U11" s="11">
        <v>3.3660000000000001</v>
      </c>
      <c r="V11" s="11">
        <v>3.125</v>
      </c>
      <c r="W11" s="11">
        <v>3.1469999999999998</v>
      </c>
      <c r="X11" s="11">
        <v>3.13</v>
      </c>
      <c r="Y11" s="11">
        <v>3.1</v>
      </c>
      <c r="Z11" s="11">
        <v>3.29</v>
      </c>
      <c r="AA11" s="11">
        <v>3.3159999999999998</v>
      </c>
      <c r="AB11" s="146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3.3502593480453942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46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3.4293178884399835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46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3.3783987775309599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46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3.3889206804771472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46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3.4524365213320642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46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3.4264892140275123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46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3.456410445770675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46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3.4109365681638479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46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3.3626666580910949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46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3.3621114812568571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46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3.2892823890581311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46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3.3647714801402899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46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3.3864041095801478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46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3.2864170965238322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46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274</v>
      </c>
      <c r="C26" s="12"/>
      <c r="D26" s="23">
        <v>3.3665055391998564</v>
      </c>
      <c r="E26" s="23">
        <v>3.1716666666666669</v>
      </c>
      <c r="F26" s="23">
        <v>3.1366666666666667</v>
      </c>
      <c r="G26" s="23">
        <v>3.2999999999999994</v>
      </c>
      <c r="H26" s="23">
        <v>3.101666666666667</v>
      </c>
      <c r="I26" s="23">
        <v>3.2100000000000004</v>
      </c>
      <c r="J26" s="23">
        <v>3.1649999999999996</v>
      </c>
      <c r="K26" s="23">
        <v>3.2733333333333334</v>
      </c>
      <c r="L26" s="23">
        <v>3.1611666666666665</v>
      </c>
      <c r="M26" s="23">
        <v>3.2751666666666668</v>
      </c>
      <c r="N26" s="23">
        <v>3.2201666666666671</v>
      </c>
      <c r="O26" s="23">
        <v>3.1793333333333336</v>
      </c>
      <c r="P26" s="23">
        <v>3.2296666666666667</v>
      </c>
      <c r="Q26" s="23">
        <v>3.1833333333333336</v>
      </c>
      <c r="R26" s="23">
        <v>3.2183333333333337</v>
      </c>
      <c r="S26" s="23">
        <v>3.2178333333333331</v>
      </c>
      <c r="T26" s="23">
        <v>3.2610000000000006</v>
      </c>
      <c r="U26" s="23">
        <v>3.3454999999999999</v>
      </c>
      <c r="V26" s="23">
        <v>3.1935000000000002</v>
      </c>
      <c r="W26" s="23">
        <v>3.1519999999999997</v>
      </c>
      <c r="X26" s="23">
        <v>3.1750000000000003</v>
      </c>
      <c r="Y26" s="23">
        <v>3.1200000000000006</v>
      </c>
      <c r="Z26" s="23">
        <v>3.2716666666666665</v>
      </c>
      <c r="AA26" s="23">
        <v>3.2239999999999998</v>
      </c>
      <c r="AB26" s="146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275</v>
      </c>
      <c r="C27" s="29"/>
      <c r="D27" s="11">
        <v>3.3646490101957323</v>
      </c>
      <c r="E27" s="11">
        <v>3.1850000000000001</v>
      </c>
      <c r="F27" s="11">
        <v>3.1349999999999998</v>
      </c>
      <c r="G27" s="11">
        <v>3.2925</v>
      </c>
      <c r="H27" s="11">
        <v>3.09</v>
      </c>
      <c r="I27" s="11">
        <v>3.2</v>
      </c>
      <c r="J27" s="11">
        <v>3.17</v>
      </c>
      <c r="K27" s="11">
        <v>3.262</v>
      </c>
      <c r="L27" s="11">
        <v>3.1944999999999997</v>
      </c>
      <c r="M27" s="11">
        <v>3.2625000000000002</v>
      </c>
      <c r="N27" s="11">
        <v>3.2269999999999999</v>
      </c>
      <c r="O27" s="11">
        <v>3.1985000000000001</v>
      </c>
      <c r="P27" s="11">
        <v>3.2355</v>
      </c>
      <c r="Q27" s="11">
        <v>3.1799999999999997</v>
      </c>
      <c r="R27" s="11">
        <v>3.2050000000000001</v>
      </c>
      <c r="S27" s="11">
        <v>3.2130000000000001</v>
      </c>
      <c r="T27" s="11">
        <v>3.2469999999999999</v>
      </c>
      <c r="U27" s="11">
        <v>3.3555000000000001</v>
      </c>
      <c r="V27" s="11">
        <v>3.1764999999999999</v>
      </c>
      <c r="W27" s="11">
        <v>3.1419999999999999</v>
      </c>
      <c r="X27" s="11">
        <v>3.1550000000000002</v>
      </c>
      <c r="Y27" s="11">
        <v>3.105</v>
      </c>
      <c r="Z27" s="11">
        <v>3.2800000000000002</v>
      </c>
      <c r="AA27" s="11">
        <v>3.2069999999999999</v>
      </c>
      <c r="AB27" s="146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276</v>
      </c>
      <c r="C28" s="29"/>
      <c r="D28" s="24">
        <v>5.5174586232129744E-2</v>
      </c>
      <c r="E28" s="24">
        <v>7.1110243050257385E-2</v>
      </c>
      <c r="F28" s="24">
        <v>8.7330788767001677E-2</v>
      </c>
      <c r="G28" s="24">
        <v>7.7462248870014072E-2</v>
      </c>
      <c r="H28" s="24">
        <v>0.10245324136730216</v>
      </c>
      <c r="I28" s="24">
        <v>6.9856996786291897E-2</v>
      </c>
      <c r="J28" s="24">
        <v>3.9370039370059139E-2</v>
      </c>
      <c r="K28" s="24">
        <v>8.5270549820361016E-2</v>
      </c>
      <c r="L28" s="24">
        <v>8.4008134526762784E-2</v>
      </c>
      <c r="M28" s="24">
        <v>6.4771650177115725E-2</v>
      </c>
      <c r="N28" s="24">
        <v>7.3013469077059079E-2</v>
      </c>
      <c r="O28" s="24">
        <v>9.5845013780930147E-2</v>
      </c>
      <c r="P28" s="24">
        <v>4.4075692469508154E-2</v>
      </c>
      <c r="Q28" s="24">
        <v>7.4206917916503301E-2</v>
      </c>
      <c r="R28" s="24">
        <v>0.12859497138950135</v>
      </c>
      <c r="S28" s="24">
        <v>7.2623458101819111E-2</v>
      </c>
      <c r="T28" s="24">
        <v>7.3926991011402571E-2</v>
      </c>
      <c r="U28" s="24">
        <v>6.1594642624176348E-2</v>
      </c>
      <c r="V28" s="24">
        <v>0.11809953429205375</v>
      </c>
      <c r="W28" s="24">
        <v>3.5202272653906873E-2</v>
      </c>
      <c r="X28" s="24">
        <v>4.8476798574163329E-2</v>
      </c>
      <c r="Y28" s="24">
        <v>7.8230428862431922E-2</v>
      </c>
      <c r="Z28" s="24">
        <v>5.0365331992022609E-2</v>
      </c>
      <c r="AA28" s="24">
        <v>7.6824475266675213E-2</v>
      </c>
      <c r="AB28" s="198"/>
      <c r="AC28" s="199"/>
      <c r="AD28" s="199"/>
      <c r="AE28" s="199"/>
      <c r="AF28" s="199"/>
      <c r="AG28" s="199"/>
      <c r="AH28" s="199"/>
      <c r="AI28" s="199"/>
      <c r="AJ28" s="199"/>
      <c r="AK28" s="199"/>
      <c r="AL28" s="199"/>
      <c r="AM28" s="199"/>
      <c r="AN28" s="199"/>
      <c r="AO28" s="199"/>
      <c r="AP28" s="199"/>
      <c r="AQ28" s="199"/>
      <c r="AR28" s="199"/>
      <c r="AS28" s="199"/>
      <c r="AT28" s="199"/>
      <c r="AU28" s="199"/>
      <c r="AV28" s="199"/>
      <c r="AW28" s="199"/>
      <c r="AX28" s="199"/>
      <c r="AY28" s="199"/>
      <c r="AZ28" s="199"/>
      <c r="BA28" s="199"/>
      <c r="BB28" s="199"/>
      <c r="BC28" s="199"/>
      <c r="BD28" s="199"/>
      <c r="BE28" s="199"/>
      <c r="BF28" s="199"/>
      <c r="BG28" s="199"/>
      <c r="BH28" s="199"/>
      <c r="BI28" s="199"/>
      <c r="BJ28" s="199"/>
      <c r="BK28" s="199"/>
      <c r="BL28" s="199"/>
      <c r="BM28" s="56"/>
    </row>
    <row r="29" spans="1:65">
      <c r="A29" s="30"/>
      <c r="B29" s="3" t="s">
        <v>86</v>
      </c>
      <c r="C29" s="29"/>
      <c r="D29" s="13">
        <v>1.6389275344915522E-2</v>
      </c>
      <c r="E29" s="13">
        <v>2.2420465491410631E-2</v>
      </c>
      <c r="F29" s="13">
        <v>2.7841909277471311E-2</v>
      </c>
      <c r="G29" s="13">
        <v>2.3473408748489116E-2</v>
      </c>
      <c r="H29" s="13">
        <v>3.3031673734756198E-2</v>
      </c>
      <c r="I29" s="13">
        <v>2.176230429479498E-2</v>
      </c>
      <c r="J29" s="13">
        <v>1.2439190954205101E-2</v>
      </c>
      <c r="K29" s="13">
        <v>2.6050066136566501E-2</v>
      </c>
      <c r="L29" s="13">
        <v>2.6575041237969988E-2</v>
      </c>
      <c r="M29" s="13">
        <v>1.9776596664937883E-2</v>
      </c>
      <c r="N29" s="13">
        <v>2.2673816803599939E-2</v>
      </c>
      <c r="O29" s="13">
        <v>3.0146261411489874E-2</v>
      </c>
      <c r="P29" s="13">
        <v>1.3647133595678033E-2</v>
      </c>
      <c r="Q29" s="13">
        <v>2.3311073691048154E-2</v>
      </c>
      <c r="R29" s="13">
        <v>3.9957008199741482E-2</v>
      </c>
      <c r="S29" s="13">
        <v>2.2569055192982582E-2</v>
      </c>
      <c r="T29" s="13">
        <v>2.2670037108679104E-2</v>
      </c>
      <c r="U29" s="13">
        <v>1.8411191936684008E-2</v>
      </c>
      <c r="V29" s="13">
        <v>3.698122257462149E-2</v>
      </c>
      <c r="W29" s="13">
        <v>1.1168233709995836E-2</v>
      </c>
      <c r="X29" s="13">
        <v>1.5268283015484512E-2</v>
      </c>
      <c r="Y29" s="13">
        <v>2.5073855404625613E-2</v>
      </c>
      <c r="Z29" s="13">
        <v>1.5394395922166871E-2</v>
      </c>
      <c r="AA29" s="13">
        <v>2.3828931534328541E-2</v>
      </c>
      <c r="AB29" s="146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277</v>
      </c>
      <c r="C30" s="29"/>
      <c r="D30" s="13">
        <v>4.9381012679867275E-2</v>
      </c>
      <c r="E30" s="13">
        <v>-1.1352650457629787E-2</v>
      </c>
      <c r="F30" s="13">
        <v>-2.2262579170393759E-2</v>
      </c>
      <c r="G30" s="13">
        <v>2.8650421489171185E-2</v>
      </c>
      <c r="H30" s="13">
        <v>-3.3172507883157509E-2</v>
      </c>
      <c r="I30" s="13">
        <v>5.9631908492141505E-4</v>
      </c>
      <c r="J30" s="13">
        <v>-1.3430732117204025E-2</v>
      </c>
      <c r="K30" s="13">
        <v>2.0338094850874899E-2</v>
      </c>
      <c r="L30" s="13">
        <v>-1.4625629071459034E-2</v>
      </c>
      <c r="M30" s="13">
        <v>2.0909567307257904E-2</v>
      </c>
      <c r="N30" s="13">
        <v>3.7653936157717727E-3</v>
      </c>
      <c r="O30" s="13">
        <v>-8.9628565491195467E-3</v>
      </c>
      <c r="P30" s="13">
        <v>6.7266599806647953E-3</v>
      </c>
      <c r="Q30" s="13">
        <v>-7.7160075533750927E-3</v>
      </c>
      <c r="R30" s="13">
        <v>3.1939211593889905E-3</v>
      </c>
      <c r="S30" s="13">
        <v>3.0380650349206562E-3</v>
      </c>
      <c r="T30" s="13">
        <v>1.6493643780663092E-2</v>
      </c>
      <c r="U30" s="13">
        <v>4.2833328815764515E-2</v>
      </c>
      <c r="V30" s="13">
        <v>-4.5469330225246241E-3</v>
      </c>
      <c r="W30" s="13">
        <v>-1.7482991353373389E-2</v>
      </c>
      <c r="X30" s="13">
        <v>-1.0313609627842668E-2</v>
      </c>
      <c r="Y30" s="13">
        <v>-2.7457783319328799E-2</v>
      </c>
      <c r="Z30" s="13">
        <v>1.981857443598134E-2</v>
      </c>
      <c r="AA30" s="13">
        <v>4.9602905700267819E-3</v>
      </c>
      <c r="AB30" s="146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278</v>
      </c>
      <c r="C31" s="47"/>
      <c r="D31" s="45" t="s">
        <v>279</v>
      </c>
      <c r="E31" s="45">
        <v>0.56999999999999995</v>
      </c>
      <c r="F31" s="45">
        <v>1.1000000000000001</v>
      </c>
      <c r="G31" s="45">
        <v>1.35</v>
      </c>
      <c r="H31" s="45">
        <v>1.62</v>
      </c>
      <c r="I31" s="45">
        <v>0</v>
      </c>
      <c r="J31" s="45">
        <v>0.67</v>
      </c>
      <c r="K31" s="45">
        <v>0.95</v>
      </c>
      <c r="L31" s="45">
        <v>0.73</v>
      </c>
      <c r="M31" s="45">
        <v>0.98</v>
      </c>
      <c r="N31" s="45">
        <v>0.15</v>
      </c>
      <c r="O31" s="45">
        <v>0.46</v>
      </c>
      <c r="P31" s="45">
        <v>0.28999999999999998</v>
      </c>
      <c r="Q31" s="45">
        <v>0.4</v>
      </c>
      <c r="R31" s="45">
        <v>0.12</v>
      </c>
      <c r="S31" s="45">
        <v>0.12</v>
      </c>
      <c r="T31" s="45">
        <v>0.76</v>
      </c>
      <c r="U31" s="45">
        <v>2.0299999999999998</v>
      </c>
      <c r="V31" s="45">
        <v>0.25</v>
      </c>
      <c r="W31" s="45">
        <v>0.87</v>
      </c>
      <c r="X31" s="45">
        <v>0.52</v>
      </c>
      <c r="Y31" s="45">
        <v>1.35</v>
      </c>
      <c r="Z31" s="45">
        <v>0.92</v>
      </c>
      <c r="AA31" s="45">
        <v>0.21</v>
      </c>
      <c r="AB31" s="146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A25">
    <cfRule type="expression" dxfId="29" priority="3">
      <formula>AND($B6&lt;&gt;$B5,NOT(ISBLANK(INDIRECT(Anlyt_LabRefThisCol))))</formula>
    </cfRule>
  </conditionalFormatting>
  <conditionalFormatting sqref="C2:AA31">
    <cfRule type="expression" dxfId="28" priority="1" stopIfTrue="1">
      <formula>AND(ISBLANK(INDIRECT(Anlyt_LabRefLastCol)),ISBLANK(INDIRECT(Anlyt_LabRefThisCol)))</formula>
    </cfRule>
    <cfRule type="expression" dxfId="27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E5CFA-6F4D-4D40-A3F1-1B6160F366B2}">
  <sheetPr codeName="Sheet13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510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237</v>
      </c>
      <c r="E2" s="16" t="s">
        <v>237</v>
      </c>
      <c r="F2" s="17" t="s">
        <v>237</v>
      </c>
      <c r="G2" s="17" t="s">
        <v>237</v>
      </c>
      <c r="H2" s="17" t="s">
        <v>237</v>
      </c>
      <c r="I2" s="17" t="s">
        <v>237</v>
      </c>
      <c r="J2" s="17" t="s">
        <v>237</v>
      </c>
      <c r="K2" s="17" t="s">
        <v>237</v>
      </c>
      <c r="L2" s="17" t="s">
        <v>237</v>
      </c>
      <c r="M2" s="17" t="s">
        <v>237</v>
      </c>
      <c r="N2" s="17" t="s">
        <v>237</v>
      </c>
      <c r="O2" s="17" t="s">
        <v>237</v>
      </c>
      <c r="P2" s="17" t="s">
        <v>237</v>
      </c>
      <c r="Q2" s="17" t="s">
        <v>237</v>
      </c>
      <c r="R2" s="17" t="s">
        <v>237</v>
      </c>
      <c r="S2" s="17" t="s">
        <v>237</v>
      </c>
      <c r="T2" s="17" t="s">
        <v>237</v>
      </c>
      <c r="U2" s="17" t="s">
        <v>237</v>
      </c>
      <c r="V2" s="17" t="s">
        <v>237</v>
      </c>
      <c r="W2" s="146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238</v>
      </c>
      <c r="C3" s="9" t="s">
        <v>238</v>
      </c>
      <c r="D3" s="143" t="s">
        <v>239</v>
      </c>
      <c r="E3" s="144" t="s">
        <v>241</v>
      </c>
      <c r="F3" s="145" t="s">
        <v>242</v>
      </c>
      <c r="G3" s="145" t="s">
        <v>243</v>
      </c>
      <c r="H3" s="145" t="s">
        <v>244</v>
      </c>
      <c r="I3" s="145" t="s">
        <v>246</v>
      </c>
      <c r="J3" s="145" t="s">
        <v>247</v>
      </c>
      <c r="K3" s="145" t="s">
        <v>249</v>
      </c>
      <c r="L3" s="145" t="s">
        <v>250</v>
      </c>
      <c r="M3" s="145" t="s">
        <v>251</v>
      </c>
      <c r="N3" s="145" t="s">
        <v>252</v>
      </c>
      <c r="O3" s="145" t="s">
        <v>254</v>
      </c>
      <c r="P3" s="145" t="s">
        <v>255</v>
      </c>
      <c r="Q3" s="145" t="s">
        <v>256</v>
      </c>
      <c r="R3" s="145" t="s">
        <v>257</v>
      </c>
      <c r="S3" s="145" t="s">
        <v>258</v>
      </c>
      <c r="T3" s="145" t="s">
        <v>260</v>
      </c>
      <c r="U3" s="145" t="s">
        <v>266</v>
      </c>
      <c r="V3" s="145" t="s">
        <v>267</v>
      </c>
      <c r="W3" s="146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304</v>
      </c>
      <c r="F4" s="11" t="s">
        <v>305</v>
      </c>
      <c r="G4" s="11" t="s">
        <v>304</v>
      </c>
      <c r="H4" s="11" t="s">
        <v>304</v>
      </c>
      <c r="I4" s="11" t="s">
        <v>305</v>
      </c>
      <c r="J4" s="11" t="s">
        <v>304</v>
      </c>
      <c r="K4" s="11" t="s">
        <v>304</v>
      </c>
      <c r="L4" s="11" t="s">
        <v>304</v>
      </c>
      <c r="M4" s="11" t="s">
        <v>304</v>
      </c>
      <c r="N4" s="11" t="s">
        <v>304</v>
      </c>
      <c r="O4" s="11" t="s">
        <v>304</v>
      </c>
      <c r="P4" s="11" t="s">
        <v>304</v>
      </c>
      <c r="Q4" s="11" t="s">
        <v>305</v>
      </c>
      <c r="R4" s="11" t="s">
        <v>305</v>
      </c>
      <c r="S4" s="11" t="s">
        <v>304</v>
      </c>
      <c r="T4" s="11" t="s">
        <v>304</v>
      </c>
      <c r="U4" s="11" t="s">
        <v>305</v>
      </c>
      <c r="V4" s="11" t="s">
        <v>306</v>
      </c>
      <c r="W4" s="146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271</v>
      </c>
      <c r="E5" s="26" t="s">
        <v>117</v>
      </c>
      <c r="F5" s="26" t="s">
        <v>116</v>
      </c>
      <c r="G5" s="26" t="s">
        <v>117</v>
      </c>
      <c r="H5" s="26" t="s">
        <v>117</v>
      </c>
      <c r="I5" s="26" t="s">
        <v>116</v>
      </c>
      <c r="J5" s="26" t="s">
        <v>117</v>
      </c>
      <c r="K5" s="26" t="s">
        <v>117</v>
      </c>
      <c r="L5" s="26" t="s">
        <v>117</v>
      </c>
      <c r="M5" s="26" t="s">
        <v>307</v>
      </c>
      <c r="N5" s="26" t="s">
        <v>307</v>
      </c>
      <c r="O5" s="26" t="s">
        <v>117</v>
      </c>
      <c r="P5" s="26" t="s">
        <v>116</v>
      </c>
      <c r="Q5" s="26" t="s">
        <v>116</v>
      </c>
      <c r="R5" s="26" t="s">
        <v>308</v>
      </c>
      <c r="S5" s="26" t="s">
        <v>117</v>
      </c>
      <c r="T5" s="26" t="s">
        <v>309</v>
      </c>
      <c r="U5" s="26" t="s">
        <v>116</v>
      </c>
      <c r="V5" s="26" t="s">
        <v>309</v>
      </c>
      <c r="W5" s="146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3.255379643224027</v>
      </c>
      <c r="E6" s="22">
        <v>2.87</v>
      </c>
      <c r="F6" s="22">
        <v>3.03</v>
      </c>
      <c r="G6" s="22">
        <v>3.0927173420849994</v>
      </c>
      <c r="H6" s="22">
        <v>3.22</v>
      </c>
      <c r="I6" s="22">
        <v>2.9569999999999999</v>
      </c>
      <c r="J6" s="22">
        <v>3.13</v>
      </c>
      <c r="K6" s="22">
        <v>3.3</v>
      </c>
      <c r="L6" s="22">
        <v>3.03</v>
      </c>
      <c r="M6" s="22">
        <v>3.1587000000000001</v>
      </c>
      <c r="N6" s="22">
        <v>3.0670999999999999</v>
      </c>
      <c r="O6" s="22">
        <v>3.03</v>
      </c>
      <c r="P6" s="22">
        <v>3.14</v>
      </c>
      <c r="Q6" s="22">
        <v>3.1347999999999998</v>
      </c>
      <c r="R6" s="141">
        <v>2.0999999999999996</v>
      </c>
      <c r="S6" s="22">
        <v>3.28</v>
      </c>
      <c r="T6" s="22">
        <v>2.7989999999999999</v>
      </c>
      <c r="U6" s="22">
        <v>3.1902499999999998</v>
      </c>
      <c r="V6" s="22">
        <v>3.0375999999999999</v>
      </c>
      <c r="W6" s="146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3.3590806670818414</v>
      </c>
      <c r="E7" s="11">
        <v>2.93</v>
      </c>
      <c r="F7" s="11">
        <v>2.95</v>
      </c>
      <c r="G7" s="11">
        <v>3.2794132169349992</v>
      </c>
      <c r="H7" s="11">
        <v>3.18</v>
      </c>
      <c r="I7" s="11">
        <v>2.9870000000000001</v>
      </c>
      <c r="J7" s="11">
        <v>3</v>
      </c>
      <c r="K7" s="11">
        <v>3.28</v>
      </c>
      <c r="L7" s="11">
        <v>3.09</v>
      </c>
      <c r="M7" s="11">
        <v>3.1495000000000002</v>
      </c>
      <c r="N7" s="11">
        <v>3.07</v>
      </c>
      <c r="O7" s="11">
        <v>3.085</v>
      </c>
      <c r="P7" s="11">
        <v>3.2600000000000002</v>
      </c>
      <c r="Q7" s="11">
        <v>3.0821999999999998</v>
      </c>
      <c r="R7" s="142">
        <v>2.0999999999999996</v>
      </c>
      <c r="S7" s="11">
        <v>2.81</v>
      </c>
      <c r="T7" s="11">
        <v>2.8069999999999999</v>
      </c>
      <c r="U7" s="11">
        <v>3.1713499999999999</v>
      </c>
      <c r="V7" s="11">
        <v>3.0468000000000002</v>
      </c>
      <c r="W7" s="146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40</v>
      </c>
    </row>
    <row r="8" spans="1:66">
      <c r="A8" s="30"/>
      <c r="B8" s="19">
        <v>1</v>
      </c>
      <c r="C8" s="9">
        <v>3</v>
      </c>
      <c r="D8" s="10">
        <v>3.3356881886640393</v>
      </c>
      <c r="E8" s="11">
        <v>2.92</v>
      </c>
      <c r="F8" s="11">
        <v>3.04</v>
      </c>
      <c r="G8" s="11">
        <v>3.3358666548349998</v>
      </c>
      <c r="H8" s="11">
        <v>3.23</v>
      </c>
      <c r="I8" s="11">
        <v>2.9710000000000001</v>
      </c>
      <c r="J8" s="11">
        <v>3.07</v>
      </c>
      <c r="K8" s="11">
        <v>3.25</v>
      </c>
      <c r="L8" s="11">
        <v>3.12</v>
      </c>
      <c r="M8" s="11">
        <v>3.0885000000000002</v>
      </c>
      <c r="N8" s="11">
        <v>3.0993999999999997</v>
      </c>
      <c r="O8" s="11">
        <v>3.0019999999999998</v>
      </c>
      <c r="P8" s="11">
        <v>3.33</v>
      </c>
      <c r="Q8" s="11">
        <v>3.0802999999999998</v>
      </c>
      <c r="R8" s="142">
        <v>2.0999999999999996</v>
      </c>
      <c r="S8" s="11">
        <v>3</v>
      </c>
      <c r="T8" s="11">
        <v>2.7650000000000001</v>
      </c>
      <c r="U8" s="11">
        <v>3.2494999999999998</v>
      </c>
      <c r="V8" s="11">
        <v>2.9973999999999998</v>
      </c>
      <c r="W8" s="146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3.379084455005565</v>
      </c>
      <c r="E9" s="11">
        <v>2.94</v>
      </c>
      <c r="F9" s="11">
        <v>3</v>
      </c>
      <c r="G9" s="11">
        <v>3.3567951356849997</v>
      </c>
      <c r="H9" s="11">
        <v>3.2</v>
      </c>
      <c r="I9" s="11">
        <v>2.976</v>
      </c>
      <c r="J9" s="11">
        <v>2.98</v>
      </c>
      <c r="K9" s="11">
        <v>3.24</v>
      </c>
      <c r="L9" s="11">
        <v>3.12</v>
      </c>
      <c r="M9" s="11">
        <v>3.1059000000000001</v>
      </c>
      <c r="N9" s="11">
        <v>3.0611999999999999</v>
      </c>
      <c r="O9" s="11">
        <v>3.0169999999999999</v>
      </c>
      <c r="P9" s="11">
        <v>3.2600000000000002</v>
      </c>
      <c r="Q9" s="11">
        <v>3.093</v>
      </c>
      <c r="R9" s="142">
        <v>2.8</v>
      </c>
      <c r="S9" s="11">
        <v>2.92</v>
      </c>
      <c r="T9" s="11">
        <v>2.8039999999999998</v>
      </c>
      <c r="U9" s="11">
        <v>3.2905000000000002</v>
      </c>
      <c r="V9" s="11">
        <v>3.0956999999999999</v>
      </c>
      <c r="W9" s="146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3.0790267423976467</v>
      </c>
      <c r="BN9" s="28"/>
    </row>
    <row r="10" spans="1:66">
      <c r="A10" s="30"/>
      <c r="B10" s="19">
        <v>1</v>
      </c>
      <c r="C10" s="9">
        <v>5</v>
      </c>
      <c r="D10" s="10">
        <v>3.2915286313325516</v>
      </c>
      <c r="E10" s="11">
        <v>2.88</v>
      </c>
      <c r="F10" s="11">
        <v>2.94</v>
      </c>
      <c r="G10" s="11">
        <v>3.0324822740849999</v>
      </c>
      <c r="H10" s="11">
        <v>3.2</v>
      </c>
      <c r="I10" s="11">
        <v>2.9940000000000002</v>
      </c>
      <c r="J10" s="11">
        <v>3.03</v>
      </c>
      <c r="K10" s="11">
        <v>3.21</v>
      </c>
      <c r="L10" s="11">
        <v>3.08</v>
      </c>
      <c r="M10" s="11">
        <v>2.9883000000000002</v>
      </c>
      <c r="N10" s="11">
        <v>3.1373000000000002</v>
      </c>
      <c r="O10" s="11">
        <v>3.1030000000000002</v>
      </c>
      <c r="P10" s="11">
        <v>3.23</v>
      </c>
      <c r="Q10" s="11">
        <v>3.0800999999999998</v>
      </c>
      <c r="R10" s="142">
        <v>2.0999999999999996</v>
      </c>
      <c r="S10" s="11">
        <v>3.17</v>
      </c>
      <c r="T10" s="11">
        <v>2.76</v>
      </c>
      <c r="U10" s="11">
        <v>3.3074499999999998</v>
      </c>
      <c r="V10" s="11">
        <v>2.9906000000000001</v>
      </c>
      <c r="W10" s="146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0">
        <v>3.3645265402511741</v>
      </c>
      <c r="E11" s="11">
        <v>3.01</v>
      </c>
      <c r="F11" s="11">
        <v>3.02</v>
      </c>
      <c r="G11" s="11">
        <v>3.2220031009349994</v>
      </c>
      <c r="H11" s="11">
        <v>2.99</v>
      </c>
      <c r="I11" s="11">
        <v>2.9929999999999999</v>
      </c>
      <c r="J11" s="11">
        <v>2.91</v>
      </c>
      <c r="K11" s="11">
        <v>3.22</v>
      </c>
      <c r="L11" s="11">
        <v>3.03</v>
      </c>
      <c r="M11" s="11">
        <v>3.0683000000000002</v>
      </c>
      <c r="N11" s="11">
        <v>3.0977000000000001</v>
      </c>
      <c r="O11" s="11">
        <v>3.1080000000000001</v>
      </c>
      <c r="P11" s="11">
        <v>3.22</v>
      </c>
      <c r="Q11" s="11">
        <v>3.1166</v>
      </c>
      <c r="R11" s="142">
        <v>1.4</v>
      </c>
      <c r="S11" s="11">
        <v>3.18</v>
      </c>
      <c r="T11" s="11">
        <v>2.7639999999999998</v>
      </c>
      <c r="U11" s="11">
        <v>3.2726000000000002</v>
      </c>
      <c r="V11" s="11">
        <v>3.0508000000000002</v>
      </c>
      <c r="W11" s="146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3.3502593480453942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46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3.4293178884399835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46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3.3783987775309599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46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3.3889206804771472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46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3.4524365213320642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46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3.4264892140275123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46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3.456410445770675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46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3.4109365681638479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46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3.3626666580910949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46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3.3621114812568571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46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3.2892823890581311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46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3.3647714801402899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46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3.3864041095801478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46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3.2864170965238322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46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274</v>
      </c>
      <c r="C26" s="12"/>
      <c r="D26" s="23">
        <v>3.3665055391998564</v>
      </c>
      <c r="E26" s="23">
        <v>2.9249999999999994</v>
      </c>
      <c r="F26" s="23">
        <v>2.9966666666666666</v>
      </c>
      <c r="G26" s="23">
        <v>3.2198796207599991</v>
      </c>
      <c r="H26" s="23">
        <v>3.1700000000000004</v>
      </c>
      <c r="I26" s="23">
        <v>2.9796666666666662</v>
      </c>
      <c r="J26" s="23">
        <v>3.0199999999999996</v>
      </c>
      <c r="K26" s="23">
        <v>3.25</v>
      </c>
      <c r="L26" s="23">
        <v>3.0783333333333331</v>
      </c>
      <c r="M26" s="23">
        <v>3.0931999999999999</v>
      </c>
      <c r="N26" s="23">
        <v>3.0887833333333332</v>
      </c>
      <c r="O26" s="23">
        <v>3.0574999999999997</v>
      </c>
      <c r="P26" s="23">
        <v>3.2399999999999998</v>
      </c>
      <c r="Q26" s="23">
        <v>3.0978333333333334</v>
      </c>
      <c r="R26" s="23">
        <v>2.0999999999999996</v>
      </c>
      <c r="S26" s="23">
        <v>3.06</v>
      </c>
      <c r="T26" s="23">
        <v>2.7831666666666668</v>
      </c>
      <c r="U26" s="23">
        <v>3.2469416666666664</v>
      </c>
      <c r="V26" s="23">
        <v>3.0364833333333334</v>
      </c>
      <c r="W26" s="146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275</v>
      </c>
      <c r="C27" s="29"/>
      <c r="D27" s="11">
        <v>3.3646490101957323</v>
      </c>
      <c r="E27" s="11">
        <v>2.9249999999999998</v>
      </c>
      <c r="F27" s="11">
        <v>3.01</v>
      </c>
      <c r="G27" s="11">
        <v>3.2507081589349993</v>
      </c>
      <c r="H27" s="11">
        <v>3.2</v>
      </c>
      <c r="I27" s="11">
        <v>2.9815</v>
      </c>
      <c r="J27" s="11">
        <v>3.0149999999999997</v>
      </c>
      <c r="K27" s="11">
        <v>3.2450000000000001</v>
      </c>
      <c r="L27" s="11">
        <v>3.085</v>
      </c>
      <c r="M27" s="11">
        <v>3.0972</v>
      </c>
      <c r="N27" s="11">
        <v>3.08385</v>
      </c>
      <c r="O27" s="11">
        <v>3.0575000000000001</v>
      </c>
      <c r="P27" s="11">
        <v>3.2450000000000001</v>
      </c>
      <c r="Q27" s="11">
        <v>3.0876000000000001</v>
      </c>
      <c r="R27" s="11">
        <v>2.0999999999999996</v>
      </c>
      <c r="S27" s="11">
        <v>3.085</v>
      </c>
      <c r="T27" s="11">
        <v>2.782</v>
      </c>
      <c r="U27" s="11">
        <v>3.26105</v>
      </c>
      <c r="V27" s="11">
        <v>3.0422000000000002</v>
      </c>
      <c r="W27" s="146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276</v>
      </c>
      <c r="C28" s="29"/>
      <c r="D28" s="24">
        <v>5.5174586232129744E-2</v>
      </c>
      <c r="E28" s="24">
        <v>5.0099900199501321E-2</v>
      </c>
      <c r="F28" s="24">
        <v>4.2268979957726244E-2</v>
      </c>
      <c r="G28" s="24">
        <v>0.13193605966597843</v>
      </c>
      <c r="H28" s="24">
        <v>8.9888820216976889E-2</v>
      </c>
      <c r="I28" s="24">
        <v>1.4417581859197771E-2</v>
      </c>
      <c r="J28" s="24">
        <v>7.5894663844041005E-2</v>
      </c>
      <c r="K28" s="24">
        <v>3.4641016151377421E-2</v>
      </c>
      <c r="L28" s="24">
        <v>4.0702170294305895E-2</v>
      </c>
      <c r="M28" s="24">
        <v>6.207630787989888E-2</v>
      </c>
      <c r="N28" s="24">
        <v>2.8739896775504821E-2</v>
      </c>
      <c r="O28" s="24">
        <v>4.6590771618422615E-2</v>
      </c>
      <c r="P28" s="24">
        <v>6.228964600958975E-2</v>
      </c>
      <c r="Q28" s="24">
        <v>2.2840198481332591E-2</v>
      </c>
      <c r="R28" s="24">
        <v>0.44271887242357322</v>
      </c>
      <c r="S28" s="24">
        <v>0.1792205345377588</v>
      </c>
      <c r="T28" s="24">
        <v>2.2301718917309199E-2</v>
      </c>
      <c r="U28" s="24">
        <v>5.5048209931537959E-2</v>
      </c>
      <c r="V28" s="24">
        <v>3.8605824258350782E-2</v>
      </c>
      <c r="W28" s="198"/>
      <c r="X28" s="199"/>
      <c r="Y28" s="199"/>
      <c r="Z28" s="199"/>
      <c r="AA28" s="199"/>
      <c r="AB28" s="199"/>
      <c r="AC28" s="199"/>
      <c r="AD28" s="199"/>
      <c r="AE28" s="199"/>
      <c r="AF28" s="199"/>
      <c r="AG28" s="199"/>
      <c r="AH28" s="199"/>
      <c r="AI28" s="199"/>
      <c r="AJ28" s="199"/>
      <c r="AK28" s="199"/>
      <c r="AL28" s="199"/>
      <c r="AM28" s="199"/>
      <c r="AN28" s="199"/>
      <c r="AO28" s="199"/>
      <c r="AP28" s="199"/>
      <c r="AQ28" s="199"/>
      <c r="AR28" s="199"/>
      <c r="AS28" s="199"/>
      <c r="AT28" s="199"/>
      <c r="AU28" s="199"/>
      <c r="AV28" s="199"/>
      <c r="AW28" s="199"/>
      <c r="AX28" s="199"/>
      <c r="AY28" s="199"/>
      <c r="AZ28" s="199"/>
      <c r="BA28" s="199"/>
      <c r="BB28" s="199"/>
      <c r="BC28" s="199"/>
      <c r="BD28" s="199"/>
      <c r="BE28" s="199"/>
      <c r="BF28" s="199"/>
      <c r="BG28" s="199"/>
      <c r="BH28" s="199"/>
      <c r="BI28" s="199"/>
      <c r="BJ28" s="199"/>
      <c r="BK28" s="199"/>
      <c r="BL28" s="199"/>
      <c r="BM28" s="56"/>
    </row>
    <row r="29" spans="1:65">
      <c r="A29" s="30"/>
      <c r="B29" s="3" t="s">
        <v>86</v>
      </c>
      <c r="C29" s="29"/>
      <c r="D29" s="13">
        <v>1.6389275344915522E-2</v>
      </c>
      <c r="E29" s="13">
        <v>1.7128171008376523E-2</v>
      </c>
      <c r="F29" s="13">
        <v>1.4105332577661705E-2</v>
      </c>
      <c r="G29" s="13">
        <v>4.0975463435132121E-2</v>
      </c>
      <c r="H29" s="13">
        <v>2.835609470567094E-2</v>
      </c>
      <c r="I29" s="13">
        <v>4.8386559545355538E-3</v>
      </c>
      <c r="J29" s="13">
        <v>2.5130683392066561E-2</v>
      </c>
      <c r="K29" s="13">
        <v>1.0658774200423823E-2</v>
      </c>
      <c r="L29" s="13">
        <v>1.3222145195768023E-2</v>
      </c>
      <c r="M29" s="13">
        <v>2.0068636971388491E-2</v>
      </c>
      <c r="N29" s="13">
        <v>9.3046010917475028E-3</v>
      </c>
      <c r="O29" s="13">
        <v>1.5238191862116965E-2</v>
      </c>
      <c r="P29" s="13">
        <v>1.9225199385675851E-2</v>
      </c>
      <c r="Q29" s="13">
        <v>7.3729591051808008E-3</v>
      </c>
      <c r="R29" s="13">
        <v>0.21081851067789203</v>
      </c>
      <c r="S29" s="13">
        <v>5.8568802136522484E-2</v>
      </c>
      <c r="T29" s="13">
        <v>8.0130734477426909E-3</v>
      </c>
      <c r="U29" s="13">
        <v>1.6953864769628228E-2</v>
      </c>
      <c r="V29" s="13">
        <v>1.2713991818941027E-2</v>
      </c>
      <c r="W29" s="146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277</v>
      </c>
      <c r="C30" s="29"/>
      <c r="D30" s="13">
        <v>9.3366774910941253E-2</v>
      </c>
      <c r="E30" s="13">
        <v>-5.0024489971693509E-2</v>
      </c>
      <c r="F30" s="13">
        <v>-2.6748736734532597E-2</v>
      </c>
      <c r="G30" s="13">
        <v>4.5745909388454908E-2</v>
      </c>
      <c r="H30" s="13">
        <v>2.9546108304181917E-2</v>
      </c>
      <c r="I30" s="13">
        <v>-3.226996192102205E-2</v>
      </c>
      <c r="J30" s="13">
        <v>-1.9170584517782641E-2</v>
      </c>
      <c r="K30" s="13">
        <v>5.5528344475896274E-2</v>
      </c>
      <c r="L30" s="13">
        <v>-2.2520397590752861E-4</v>
      </c>
      <c r="M30" s="13">
        <v>4.6031615793360459E-3</v>
      </c>
      <c r="N30" s="13">
        <v>3.1687256240227057E-3</v>
      </c>
      <c r="O30" s="13">
        <v>-6.9914113122915289E-3</v>
      </c>
      <c r="P30" s="13">
        <v>5.2280564954432007E-2</v>
      </c>
      <c r="Q30" s="13">
        <v>6.1079660909479916E-3</v>
      </c>
      <c r="R30" s="13">
        <v>-0.31796630049249786</v>
      </c>
      <c r="S30" s="13">
        <v>-6.1794664319253512E-3</v>
      </c>
      <c r="T30" s="13">
        <v>-9.6088829517795293E-2</v>
      </c>
      <c r="U30" s="13">
        <v>5.4535065238914937E-2</v>
      </c>
      <c r="V30" s="13">
        <v>-1.3817161273235512E-2</v>
      </c>
      <c r="W30" s="146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278</v>
      </c>
      <c r="C31" s="47"/>
      <c r="D31" s="45" t="s">
        <v>279</v>
      </c>
      <c r="E31" s="45">
        <v>1.2</v>
      </c>
      <c r="F31" s="45">
        <v>0.6</v>
      </c>
      <c r="G31" s="45">
        <v>1.25</v>
      </c>
      <c r="H31" s="45">
        <v>0.84</v>
      </c>
      <c r="I31" s="45">
        <v>0.75</v>
      </c>
      <c r="J31" s="45">
        <v>0.41</v>
      </c>
      <c r="K31" s="45">
        <v>1.51</v>
      </c>
      <c r="L31" s="45">
        <v>0.08</v>
      </c>
      <c r="M31" s="45">
        <v>0.2</v>
      </c>
      <c r="N31" s="45">
        <v>0.16</v>
      </c>
      <c r="O31" s="45">
        <v>0.1</v>
      </c>
      <c r="P31" s="45">
        <v>1.42</v>
      </c>
      <c r="Q31" s="45">
        <v>0.24</v>
      </c>
      <c r="R31" s="45">
        <v>8.07</v>
      </c>
      <c r="S31" s="45">
        <v>0.08</v>
      </c>
      <c r="T31" s="45">
        <v>2.38</v>
      </c>
      <c r="U31" s="45">
        <v>1.48</v>
      </c>
      <c r="V31" s="45">
        <v>0.27</v>
      </c>
      <c r="W31" s="146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V25">
    <cfRule type="expression" dxfId="26" priority="3">
      <formula>AND($B6&lt;&gt;$B5,NOT(ISBLANK(INDIRECT(Anlyt_LabRefThisCol))))</formula>
    </cfRule>
  </conditionalFormatting>
  <conditionalFormatting sqref="C2:V31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PA</vt:lpstr>
      <vt:lpstr>AR Digest 10-50g</vt:lpstr>
      <vt:lpstr>CNL</vt:lpstr>
      <vt:lpstr>IRC</vt:lpstr>
      <vt:lpstr>4-Acid</vt:lpstr>
      <vt:lpstr>Aqua Regia</vt:lpstr>
      <vt:lpstr>Fusion XRF</vt:lpstr>
      <vt:lpstr>Thermograv</vt:lpstr>
      <vt:lpstr>Laser Ablation</vt:lpstr>
      <vt:lpstr>INAA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2021-03-06T02:52:25Z</cp:lastPrinted>
  <dcterms:created xsi:type="dcterms:W3CDTF">2000-11-24T23:59:25Z</dcterms:created>
  <dcterms:modified xsi:type="dcterms:W3CDTF">2026-06-04T08:48:59Z</dcterms:modified>
</cp:coreProperties>
</file>